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Новая папка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C49" i="2" l="1"/>
  <c r="C28" i="2"/>
  <c r="C34" i="2"/>
  <c r="C62" i="2"/>
  <c r="C26" i="2"/>
  <c r="C22" i="2" s="1"/>
  <c r="C16" i="2"/>
  <c r="C12" i="2"/>
  <c r="C11" i="2" s="1"/>
  <c r="C65" i="2"/>
  <c r="C64" i="2" s="1"/>
  <c r="C69" i="2"/>
  <c r="C71" i="2"/>
  <c r="C74" i="2"/>
  <c r="C73" i="2" s="1"/>
  <c r="C67" i="2" s="1"/>
  <c r="C37" i="3"/>
  <c r="C58" i="2"/>
  <c r="C55" i="2"/>
  <c r="C54" i="2" s="1"/>
  <c r="C31" i="2"/>
  <c r="C29" i="3"/>
  <c r="C35" i="3"/>
  <c r="C21" i="3"/>
  <c r="C31" i="3"/>
  <c r="C33" i="3"/>
  <c r="C26" i="3"/>
  <c r="C12" i="3"/>
  <c r="C23" i="3"/>
  <c r="C57" i="2" l="1"/>
  <c r="C48" i="2" s="1"/>
  <c r="C39" i="3"/>
  <c r="C47" i="2" l="1"/>
  <c r="C78" i="2" s="1"/>
  <c r="C12" i="1" s="1"/>
  <c r="C76" i="2"/>
</calcChain>
</file>

<file path=xl/sharedStrings.xml><?xml version="1.0" encoding="utf-8"?>
<sst xmlns="http://schemas.openxmlformats.org/spreadsheetml/2006/main" count="243" uniqueCount="228">
  <si>
    <t>Приложение 1</t>
  </si>
  <si>
    <t>к решению совета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</si>
  <si>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</si>
  <si>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</si>
  <si>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</si>
  <si>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</si>
  <si>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</si>
  <si>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</si>
  <si>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</si>
  <si>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</si>
  <si>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</si>
  <si>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</si>
  <si>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</si>
  <si>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</si>
  <si>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</si>
  <si>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</si>
  <si>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</si>
  <si>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</si>
  <si>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</si>
  <si>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</si>
  <si>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</si>
  <si>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</si>
  <si>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</si>
  <si>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</si>
  <si>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</si>
  <si>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</si>
  <si>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</si>
  <si>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</si>
  <si>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</si>
  <si>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</si>
  <si>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</si>
  <si>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</si>
  <si>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</si>
  <si>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</si>
  <si>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</si>
  <si>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</si>
  <si>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</si>
  <si>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</si>
  <si>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</si>
  <si>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</si>
  <si>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</si>
  <si>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</si>
  <si>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</si>
  <si>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</si>
  <si>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</si>
  <si>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</si>
  <si>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</si>
  <si>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</si>
  <si>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</si>
  <si>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</si>
  <si>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</si>
  <si>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</si>
  <si>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1 06 06013 10 0000 110</t>
  </si>
  <si>
    <t>Земельный   налог,    взимаемый    по    ставкам, установленным  в  соответствии  с  подпунктом   1 пункта 1 статьи 394 Налогового кодекса Российской   Федерации    и     применяемым     к     объектам    налогообложения,   расположенным    в    границах   поселений</t>
  </si>
  <si>
    <t>1 06 06023 10 0000 110</t>
  </si>
  <si>
    <t>Земельный   налог,    взимаемый    по    ставкам, установленным  в  соответствии  с  подпунктом   2 пункта 1 статьи 394 Налогового кодекса Российской   Федерации    и     применяемым     к     объектам    налогообложения,   расположенным    в    границах   поселений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</si>
  <si>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</si>
  <si>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</si>
  <si>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</si>
  <si>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</si>
  <si>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</si>
  <si>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</si>
  <si>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</si>
  <si>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</si>
  <si>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1 11 05010 10 0000 120</t>
  </si>
  <si>
    <t>Арендная плата за землю</t>
  </si>
  <si>
    <t>1 11 05035 10 0000 120</t>
  </si>
  <si>
    <t>Доходы от сдачи в аренду имущества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</si>
  <si>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</si>
  <si>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</si>
  <si>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</si>
  <si>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</si>
  <si>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</si>
  <si>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</si>
  <si>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2 02 01000 00 0000 151</t>
  </si>
  <si>
    <t>Дотации от других бюджетов бюджетной системы Российской Федерации</t>
  </si>
  <si>
    <t>2 02 01001 00 0000 151</t>
  </si>
  <si>
    <t>Дотации бюджетам субъектов Российской Федерации и муниципальных образований</t>
  </si>
  <si>
    <t>2 02 01001 10 0000 151</t>
  </si>
  <si>
    <t>Дотации   бюджетам   муниципальных   районов на выравнивание бюджетной обеспеченности</t>
  </si>
  <si>
    <t>2 02 02000 00 0000 151</t>
  </si>
  <si>
    <t>Субсидии бюджетам субъектов Российской Федерации</t>
  </si>
  <si>
    <t>2 02 03000 00 0000 151</t>
  </si>
  <si>
    <t>Субвенции бюджетам субъектов Российской Федерации и муниципальных образований</t>
  </si>
  <si>
    <t>2 02 03003 00 0000 151</t>
  </si>
  <si>
    <t>Субвенции  бюджетам  на государственную  регистрацию  актов  гражданского состояния</t>
  </si>
  <si>
    <t>2 02 03003 10 0000 151</t>
  </si>
  <si>
    <t>Субвенции  бюджетам  поселений   на государственную  регистрацию  актов  гражданского состояния</t>
  </si>
  <si>
    <t>2 02 03015 00 0000 151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</si>
  <si>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</si>
  <si>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2 02 03015 10 0000 151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</si>
  <si>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</si>
  <si>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2 02 04000 00 0000 151</t>
  </si>
  <si>
    <t>Иные межбюджетные трансферты</t>
  </si>
  <si>
    <t>2 02 04014 00 0000 151</t>
  </si>
  <si>
    <t>Межбюджетные трансферты, передаваемые бюджетам муниципальных образований и на осуществление части полномочий по решению вопросов местного значения в соответствии с заключенными соглашениями</t>
  </si>
  <si>
    <t>2 02 04014 10 0000 151</t>
  </si>
  <si>
    <t>Межбюджетные трансферты, передаваемые бюджетам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</si>
  <si>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</si>
  <si>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</si>
  <si>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</si>
  <si>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</si>
  <si>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</si>
  <si>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</si>
  <si>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</si>
  <si>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</si>
  <si>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</si>
  <si>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</si>
  <si>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</si>
  <si>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</si>
  <si>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</si>
  <si>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</si>
  <si>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</si>
  <si>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</si>
  <si>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</si>
  <si>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</si>
  <si>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</si>
  <si>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</si>
  <si>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</si>
  <si>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</si>
  <si>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</si>
  <si>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</si>
  <si>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</si>
  <si>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</si>
  <si>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</si>
  <si>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Резервный фонд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</si>
  <si>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</si>
  <si>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</si>
  <si>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</si>
  <si>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</si>
  <si>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</si>
  <si>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</si>
  <si>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</si>
  <si>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</si>
  <si>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</si>
  <si>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</si>
  <si>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</si>
  <si>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</si>
  <si>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</si>
  <si>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</si>
  <si>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</si>
  <si>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0701</t>
  </si>
  <si>
    <t>Дошкольное образование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</si>
  <si>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</si>
  <si>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</si>
  <si>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</si>
  <si>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</si>
  <si>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</si>
  <si>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</si>
  <si>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</si>
  <si>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</si>
  <si>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</si>
  <si>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</si>
  <si>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</si>
  <si>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</si>
  <si>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 xml:space="preserve">Культура и кинематография </t>
  </si>
  <si>
    <t>Функционирование законодательных (представительных) органов государственной власти и предстваительных органов муниципальных образований</t>
  </si>
  <si>
    <t>0103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</si>
  <si>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</si>
  <si>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</si>
  <si>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</si>
  <si>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</si>
  <si>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</si>
  <si>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</si>
  <si>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</si>
  <si>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</si>
  <si>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1 01 02020 01 0000 110</t>
  </si>
  <si>
    <t>0304</t>
  </si>
  <si>
    <t>Органы юстиции</t>
  </si>
  <si>
    <t>0409</t>
  </si>
  <si>
    <t>Дорожное хозяйство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</si>
  <si>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</si>
  <si>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</si>
  <si>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</si>
  <si>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</si>
  <si>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</si>
  <si>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2016 год</t>
  </si>
  <si>
    <t>1 03 00000 00 0000 000</t>
  </si>
  <si>
    <t>НАЛОГИ НА ТОВАРЫ (РАБОТЫ, УСЛУГИ),РЕАЛИЗУЕМЫЕ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</si>
  <si>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</si>
  <si>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</si>
  <si>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</si>
  <si>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зачисляемые в бконсолидированные бюджеты субъектов Российской Федерации</t>
  </si>
  <si>
    <t>1 03 02240 01 0000 110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</si>
  <si>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</si>
  <si>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1 03 02250 01 0000 110</t>
  </si>
  <si>
    <t>Доходы от уплаты акцизов на автомобильный бензин, производимый на территории Российской Федерации, зачисляемые в консолидированные бюджеты субъектов российской Федерации</t>
  </si>
  <si>
    <t>1 03 02260 01 0000 110</t>
  </si>
  <si>
    <t>Доходы от уплаты акцизов на прямогонный бензин, производимый на территории Российской Федерации, зачисляемые в бюджеты субъектов Российской Федерации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</si>
  <si>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</si>
  <si>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</si>
  <si>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2 02 03024 00 0000 151</t>
  </si>
  <si>
    <t>2 02 03024 10 0000 151</t>
  </si>
  <si>
    <t>2 02 02216 00 0000 151</t>
  </si>
  <si>
    <t>2 02 02216 10 0000 151</t>
  </si>
  <si>
    <t xml:space="preserve"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</si>
  <si>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Субсидии бюджетам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</si>
  <si>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>Субвенции местным бюджетам на выполнение передаваемых полномочий субъектов Российской Федерации</t>
  </si>
  <si>
    <t>Субвенции бюджетам поселений на выполнение передаваемых полномочий субъектов Российской Федерации</t>
  </si>
  <si>
    <t>2 02 01003 00 0000 151</t>
  </si>
  <si>
    <t>2 02 01003 10 0000 151</t>
  </si>
  <si>
    <t>Дотации бюджетам на поддержку мер по обеспечению сбалансированности бюджетов</t>
  </si>
  <si>
    <t>Дотации бюджетам поселений на поддержку мер по обеспечению сбалансированности бюджетов</t>
  </si>
  <si>
    <t>1 05 01000 00 0000 110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</si>
  <si>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</si>
  <si>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</si>
  <si>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</si>
  <si>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</si>
  <si>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</si>
  <si>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</si>
  <si>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</si>
  <si>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</si>
  <si>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>Рапределение бюджетных ассигнований местного бюджета  на 2016 год</t>
  </si>
  <si>
    <t xml:space="preserve">  по разделам и подразделам расходов классификации расходов  бюджетов</t>
  </si>
  <si>
    <t xml:space="preserve">на 2016 год </t>
  </si>
  <si>
    <t>Поступление доходов в местный бюджет  на 2016 год</t>
  </si>
  <si>
    <t>1 06 06033 10 0000 110</t>
  </si>
  <si>
    <t>1 06 06043 10 0000 110</t>
  </si>
  <si>
    <t>Земельный налог с организаций,обладающих земельным участком,расположенным в границах поселений</t>
  </si>
  <si>
    <t>Земельный налог с физических лиц,обладающих земельным участком,расположенным в границах сельских поселений</t>
  </si>
  <si>
    <t xml:space="preserve">депутатов  Петровского сельсовета N </t>
  </si>
  <si>
    <t>депутатов  Петровского сельсовета N</t>
  </si>
  <si>
    <t>2 02 04121 0 0000 151</t>
  </si>
  <si>
    <t>Иные межбюджетные трансферты бюджетам поселений на финансирование социально значимых мероприятий</t>
  </si>
  <si>
    <t>от 23 декабря  2015 года</t>
  </si>
  <si>
    <t>от 23  декабря 2015 года</t>
  </si>
  <si>
    <t>депутатов  Петровского сельсовета N24</t>
  </si>
  <si>
    <t>от 23 декабря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</si>
</sst>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70">
    <xf numFmtId="0" fontId="0" fillId="0" borderId="0" xfId="0"/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0" fillId="0" borderId="0" xfId="0" applyNumberFormat="1"/>
    <xf numFmtId="3" fontId="3" fillId="0" borderId="1" xfId="0" applyNumberFormat="1" applyFont="1" applyFill="1" applyBorder="1" applyAlignment="1">
      <alignment vertical="top" wrapText="1"/>
    </xf>
    <xf numFmtId="0" fontId="12" fillId="0" borderId="0" xfId="0" applyFo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3" fillId="0" borderId="0" xfId="0" applyFont="1"/>
    <xf numFmtId="164" fontId="1" fillId="0" borderId="1" xfId="0" applyNumberFormat="1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justify" vertical="top" wrapText="1"/>
    </xf>
    <xf numFmtId="0" fontId="17" fillId="0" borderId="0" xfId="0" applyFont="1"/>
    <xf numFmtId="0" fontId="18" fillId="0" borderId="0" xfId="0" applyFont="1"/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tabSelected="1" zoomScale="75" workbookViewId="0"/>
  </sheetViews>
  <sheetFormatPr defaultRowHeight="12.75" x14ac:dyDescent="0.2"/>
  <cols>
    <col min="1" max="1" width="35.28515625" customWidth="1"/>
    <col min="2" max="2" width="52.42578125" customWidth="1"/>
    <col min="3" max="3" width="21" customWidth="1"/>
  </cols>
  <sheetData>
    <row r="1" spans="1:3" ht="18.75" x14ac:dyDescent="0.3">
      <c r="C1" s="1" t="s">
        <v>0</v>
      </c>
    </row>
    <row r="2" spans="1:3" ht="18.75" x14ac:dyDescent="0.3">
      <c r="C2" s="1" t="s">
        <v>1</v>
      </c>
    </row>
    <row r="3" spans="1:3" ht="18.75" x14ac:dyDescent="0.3">
      <c r="C3" s="1" t="s">
        <v>226</v>
      </c>
    </row>
    <row r="4" spans="1:3" ht="18.75" x14ac:dyDescent="0.3">
      <c r="C4" s="2" t="s">
        <v>227</v>
      </c>
    </row>
    <row r="6" spans="1:3" ht="18.75" x14ac:dyDescent="0.3">
      <c r="A6" s="65" t="s">
        <v>175</v>
      </c>
      <c r="B6" s="66"/>
      <c r="C6" s="66"/>
    </row>
    <row r="7" spans="1:3" ht="18.75" x14ac:dyDescent="0.3">
      <c r="A7" s="67" t="s">
        <v>214</v>
      </c>
      <c r="B7" s="67"/>
      <c r="C7" s="67"/>
    </row>
    <row r="8" spans="1:3" ht="18.75" x14ac:dyDescent="0.3">
      <c r="A8" s="3"/>
    </row>
    <row r="9" spans="1:3" ht="18.75" x14ac:dyDescent="0.3">
      <c r="A9" s="3"/>
    </row>
    <row r="10" spans="1:3" ht="150" x14ac:dyDescent="0.2">
      <c r="A10" s="4" t="s">
        <v>2</v>
      </c>
      <c r="B10" s="4" t="s">
        <v>3</v>
      </c>
      <c r="C10" s="4" t="s">
        <v>176</v>
      </c>
    </row>
    <row r="11" spans="1:3" ht="56.25" x14ac:dyDescent="0.3">
      <c r="A11" s="4" t="s">
        <v>4</v>
      </c>
      <c r="B11" s="5" t="s">
        <v>5</v>
      </c>
      <c r="C11" s="6">
        <v>0</v>
      </c>
    </row>
    <row r="12" spans="1:3" ht="37.5" x14ac:dyDescent="0.3">
      <c r="A12" s="7" t="s">
        <v>6</v>
      </c>
      <c r="B12" s="8" t="s">
        <v>7</v>
      </c>
      <c r="C12" s="6">
        <f>C13+C17</f>
        <v>80500</v>
      </c>
    </row>
    <row r="13" spans="1:3" ht="18.75" x14ac:dyDescent="0.3">
      <c r="A13" s="7" t="s">
        <v>8</v>
      </c>
      <c r="B13" s="8" t="s">
        <v>9</v>
      </c>
      <c r="C13" s="6">
        <v>-5343287</v>
      </c>
    </row>
    <row r="14" spans="1:3" ht="37.5" x14ac:dyDescent="0.3">
      <c r="A14" s="7" t="s">
        <v>10</v>
      </c>
      <c r="B14" s="8" t="s">
        <v>11</v>
      </c>
      <c r="C14" s="6">
        <v>-5343287</v>
      </c>
    </row>
    <row r="15" spans="1:3" ht="37.5" x14ac:dyDescent="0.3">
      <c r="A15" s="7" t="s">
        <v>12</v>
      </c>
      <c r="B15" s="8" t="s">
        <v>13</v>
      </c>
      <c r="C15" s="6">
        <v>-5343287</v>
      </c>
    </row>
    <row r="16" spans="1:3" ht="37.5" x14ac:dyDescent="0.3">
      <c r="A16" s="7" t="s">
        <v>14</v>
      </c>
      <c r="B16" s="8" t="s">
        <v>15</v>
      </c>
      <c r="C16" s="6">
        <v>-5343287</v>
      </c>
    </row>
    <row r="17" spans="1:3" ht="18.75" x14ac:dyDescent="0.3">
      <c r="A17" s="7" t="s">
        <v>16</v>
      </c>
      <c r="B17" s="8" t="s">
        <v>17</v>
      </c>
      <c r="C17" s="6">
        <v>5423787</v>
      </c>
    </row>
    <row r="18" spans="1:3" ht="37.5" x14ac:dyDescent="0.3">
      <c r="A18" s="7" t="s">
        <v>18</v>
      </c>
      <c r="B18" s="8" t="s">
        <v>19</v>
      </c>
      <c r="C18" s="6">
        <v>5423787</v>
      </c>
    </row>
    <row r="19" spans="1:3" ht="37.5" x14ac:dyDescent="0.2">
      <c r="A19" s="7" t="s">
        <v>20</v>
      </c>
      <c r="B19" s="8" t="s">
        <v>21</v>
      </c>
      <c r="C19" s="9">
        <v>5423787</v>
      </c>
    </row>
    <row r="20" spans="1:3" ht="37.5" x14ac:dyDescent="0.2">
      <c r="A20" s="7" t="s">
        <v>22</v>
      </c>
      <c r="B20" s="8" t="s">
        <v>23</v>
      </c>
      <c r="C20" s="9">
        <v>5423787</v>
      </c>
    </row>
    <row r="21" spans="1:3" ht="18.75" x14ac:dyDescent="0.3">
      <c r="A21" s="10"/>
      <c r="B21" s="11"/>
      <c r="C21" s="12"/>
    </row>
    <row r="22" spans="1:3" ht="18.75" x14ac:dyDescent="0.3">
      <c r="A22" s="10"/>
      <c r="B22" s="11"/>
      <c r="C22" s="12"/>
    </row>
    <row r="23" spans="1:3" ht="18.75" x14ac:dyDescent="0.3">
      <c r="A23" s="10"/>
      <c r="B23" s="11"/>
      <c r="C23" s="12"/>
    </row>
    <row r="24" spans="1:3" x14ac:dyDescent="0.2">
      <c r="C24" s="13"/>
    </row>
    <row r="25" spans="1:3" x14ac:dyDescent="0.2">
      <c r="C25" s="13"/>
    </row>
    <row r="26" spans="1:3" x14ac:dyDescent="0.2">
      <c r="C26" s="13"/>
    </row>
    <row r="27" spans="1:3" x14ac:dyDescent="0.2">
      <c r="C27" s="13"/>
    </row>
    <row r="28" spans="1:3" x14ac:dyDescent="0.2">
      <c r="C28" s="13"/>
    </row>
    <row r="29" spans="1:3" x14ac:dyDescent="0.2">
      <c r="C29" s="13"/>
    </row>
    <row r="30" spans="1:3" x14ac:dyDescent="0.2">
      <c r="C30" s="13"/>
    </row>
    <row r="31" spans="1:3" x14ac:dyDescent="0.2">
      <c r="C31" s="13"/>
    </row>
    <row r="32" spans="1:3" x14ac:dyDescent="0.2">
      <c r="C32" s="13"/>
    </row>
    <row r="33" spans="3:3" x14ac:dyDescent="0.2">
      <c r="C33" s="13"/>
    </row>
    <row r="34" spans="3:3" x14ac:dyDescent="0.2">
      <c r="C34" s="13"/>
    </row>
    <row r="35" spans="3:3" x14ac:dyDescent="0.2">
      <c r="C35" s="13"/>
    </row>
  </sheetData>
  <mergeCells count="2">
    <mergeCell ref="A6:C6"/>
    <mergeCell ref="A7:C7"/>
  </mergeCells>
  <phoneticPr fontId="11" type="noConversion"/>
  <pageMargins left="0.78740157480314965" right="0.78740157480314965" top="0.78740157480314965" bottom="0.78740157480314965" header="0" footer="0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zoomScale="75" workbookViewId="0">
      <selection activeCell="B4" sqref="B4"/>
    </sheetView>
  </sheetViews>
  <sheetFormatPr defaultRowHeight="15.75" x14ac:dyDescent="0.25"/>
  <cols>
    <col min="1" max="1" width="24.42578125" bestFit="1" customWidth="1"/>
    <col min="2" max="2" width="67.28515625" customWidth="1"/>
    <col min="3" max="3" width="16" style="16" customWidth="1"/>
  </cols>
  <sheetData>
    <row r="1" spans="1:7" ht="18.75" x14ac:dyDescent="0.3">
      <c r="B1" s="1" t="s">
        <v>24</v>
      </c>
      <c r="C1" s="1" t="s">
        <v>171</v>
      </c>
    </row>
    <row r="2" spans="1:7" ht="18.75" x14ac:dyDescent="0.3">
      <c r="B2" s="1" t="s">
        <v>26</v>
      </c>
      <c r="C2" s="1" t="s">
        <v>1</v>
      </c>
    </row>
    <row r="3" spans="1:7" ht="18.75" x14ac:dyDescent="0.3">
      <c r="B3" s="1" t="s">
        <v>27</v>
      </c>
      <c r="C3" s="1" t="s">
        <v>220</v>
      </c>
      <c r="G3" s="63">
        <v>24</v>
      </c>
    </row>
    <row r="4" spans="1:7" ht="18.75" x14ac:dyDescent="0.3">
      <c r="A4" s="14"/>
      <c r="B4" s="1" t="s">
        <v>28</v>
      </c>
      <c r="C4" s="2" t="s">
        <v>224</v>
      </c>
    </row>
    <row r="5" spans="1:7" ht="18.75" x14ac:dyDescent="0.3">
      <c r="A5" s="14"/>
      <c r="B5" s="3"/>
      <c r="C5" s="3"/>
    </row>
    <row r="6" spans="1:7" ht="18.75" x14ac:dyDescent="0.3">
      <c r="A6" s="66" t="s">
        <v>215</v>
      </c>
      <c r="B6" s="66"/>
      <c r="C6" s="66"/>
    </row>
    <row r="7" spans="1:7" ht="18.75" x14ac:dyDescent="0.3">
      <c r="A7" s="66"/>
      <c r="B7" s="66"/>
      <c r="C7" s="66"/>
    </row>
    <row r="8" spans="1:7" x14ac:dyDescent="0.25">
      <c r="A8" s="15"/>
    </row>
    <row r="9" spans="1:7" x14ac:dyDescent="0.25">
      <c r="A9" s="15"/>
    </row>
    <row r="10" spans="1:7" ht="66" x14ac:dyDescent="0.2">
      <c r="A10" s="17" t="s">
        <v>29</v>
      </c>
      <c r="B10" s="18" t="s">
        <v>172</v>
      </c>
      <c r="C10" s="4" t="s">
        <v>176</v>
      </c>
    </row>
    <row r="11" spans="1:7" x14ac:dyDescent="0.2">
      <c r="A11" s="18" t="s">
        <v>30</v>
      </c>
      <c r="B11" s="19" t="s">
        <v>31</v>
      </c>
      <c r="C11" s="20">
        <f>C12+C16+C22+C28+C39+C42</f>
        <v>2012000</v>
      </c>
    </row>
    <row r="12" spans="1:7" x14ac:dyDescent="0.2">
      <c r="A12" s="21" t="s">
        <v>32</v>
      </c>
      <c r="B12" s="22" t="s">
        <v>33</v>
      </c>
      <c r="C12" s="23">
        <f>C13</f>
        <v>678000</v>
      </c>
    </row>
    <row r="13" spans="1:7" x14ac:dyDescent="0.2">
      <c r="A13" s="21" t="s">
        <v>34</v>
      </c>
      <c r="B13" s="22" t="s">
        <v>35</v>
      </c>
      <c r="C13" s="23">
        <v>678000</v>
      </c>
    </row>
    <row r="14" spans="1:7" ht="78.75" x14ac:dyDescent="0.2">
      <c r="A14" s="21" t="s">
        <v>204</v>
      </c>
      <c r="B14" s="22" t="s">
        <v>205</v>
      </c>
      <c r="C14" s="23">
        <v>678000</v>
      </c>
    </row>
    <row r="15" spans="1:7" ht="110.25" x14ac:dyDescent="0.2">
      <c r="A15" s="21" t="s">
        <v>166</v>
      </c>
      <c r="B15" s="22" t="s">
        <v>206</v>
      </c>
      <c r="C15" s="26"/>
    </row>
    <row r="16" spans="1:7" ht="31.5" x14ac:dyDescent="0.2">
      <c r="A16" s="21" t="s">
        <v>177</v>
      </c>
      <c r="B16" s="22" t="s">
        <v>178</v>
      </c>
      <c r="C16" s="26">
        <f>C17</f>
        <v>516000</v>
      </c>
    </row>
    <row r="17" spans="1:3" ht="31.5" x14ac:dyDescent="0.2">
      <c r="A17" s="24" t="s">
        <v>179</v>
      </c>
      <c r="B17" s="62" t="s">
        <v>180</v>
      </c>
      <c r="C17" s="26">
        <v>516000</v>
      </c>
    </row>
    <row r="18" spans="1:3" ht="47.25" x14ac:dyDescent="0.2">
      <c r="A18" s="24" t="s">
        <v>181</v>
      </c>
      <c r="B18" s="62" t="s">
        <v>182</v>
      </c>
      <c r="C18" s="26">
        <v>172000</v>
      </c>
    </row>
    <row r="19" spans="1:3" ht="63" x14ac:dyDescent="0.2">
      <c r="A19" s="24" t="s">
        <v>183</v>
      </c>
      <c r="B19" s="62" t="s">
        <v>184</v>
      </c>
      <c r="C19" s="26">
        <v>3000</v>
      </c>
    </row>
    <row r="20" spans="1:3" ht="63" x14ac:dyDescent="0.2">
      <c r="A20" s="24" t="s">
        <v>185</v>
      </c>
      <c r="B20" s="62" t="s">
        <v>186</v>
      </c>
      <c r="C20" s="26">
        <v>341000</v>
      </c>
    </row>
    <row r="21" spans="1:3" ht="47.25" x14ac:dyDescent="0.2">
      <c r="A21" s="24" t="s">
        <v>187</v>
      </c>
      <c r="B21" s="62" t="s">
        <v>188</v>
      </c>
      <c r="C21" s="26"/>
    </row>
    <row r="22" spans="1:3" x14ac:dyDescent="0.2">
      <c r="A22" s="21" t="s">
        <v>36</v>
      </c>
      <c r="B22" s="22" t="s">
        <v>37</v>
      </c>
      <c r="C22" s="23">
        <f>C23+C24+C25+C26</f>
        <v>124000</v>
      </c>
    </row>
    <row r="23" spans="1:3" ht="31.5" x14ac:dyDescent="0.2">
      <c r="A23" s="21" t="s">
        <v>203</v>
      </c>
      <c r="B23" s="22" t="s">
        <v>211</v>
      </c>
      <c r="C23" s="23"/>
    </row>
    <row r="24" spans="1:3" ht="31.5" x14ac:dyDescent="0.2">
      <c r="A24" s="21" t="s">
        <v>207</v>
      </c>
      <c r="B24" s="22" t="s">
        <v>208</v>
      </c>
      <c r="C24" s="23">
        <v>22000</v>
      </c>
    </row>
    <row r="25" spans="1:3" ht="47.25" x14ac:dyDescent="0.2">
      <c r="A25" s="21" t="s">
        <v>209</v>
      </c>
      <c r="B25" s="22" t="s">
        <v>210</v>
      </c>
      <c r="C25" s="23"/>
    </row>
    <row r="26" spans="1:3" x14ac:dyDescent="0.2">
      <c r="A26" s="21" t="s">
        <v>38</v>
      </c>
      <c r="B26" s="22" t="s">
        <v>39</v>
      </c>
      <c r="C26" s="23">
        <f>C27</f>
        <v>102000</v>
      </c>
    </row>
    <row r="27" spans="1:3" x14ac:dyDescent="0.2">
      <c r="A27" s="21" t="s">
        <v>159</v>
      </c>
      <c r="B27" s="22" t="s">
        <v>39</v>
      </c>
      <c r="C27" s="23">
        <v>102000</v>
      </c>
    </row>
    <row r="28" spans="1:3" x14ac:dyDescent="0.2">
      <c r="A28" s="21" t="s">
        <v>40</v>
      </c>
      <c r="B28" s="22" t="s">
        <v>41</v>
      </c>
      <c r="C28" s="23">
        <f>C30+C34</f>
        <v>694000</v>
      </c>
    </row>
    <row r="29" spans="1:3" x14ac:dyDescent="0.2">
      <c r="A29" s="21" t="s">
        <v>189</v>
      </c>
      <c r="B29" s="22" t="s">
        <v>43</v>
      </c>
      <c r="C29" s="23"/>
    </row>
    <row r="30" spans="1:3" ht="47.25" x14ac:dyDescent="0.2">
      <c r="A30" s="21" t="s">
        <v>42</v>
      </c>
      <c r="B30" s="22" t="s">
        <v>190</v>
      </c>
      <c r="C30" s="23">
        <v>29000</v>
      </c>
    </row>
    <row r="31" spans="1:3" hidden="1" x14ac:dyDescent="0.2">
      <c r="A31" s="21" t="s">
        <v>44</v>
      </c>
      <c r="B31" s="22" t="s">
        <v>45</v>
      </c>
      <c r="C31" s="23">
        <f>C32+C33</f>
        <v>0</v>
      </c>
    </row>
    <row r="32" spans="1:3" hidden="1" x14ac:dyDescent="0.2">
      <c r="A32" s="21" t="s">
        <v>46</v>
      </c>
      <c r="B32" s="22" t="s">
        <v>47</v>
      </c>
      <c r="C32" s="23"/>
    </row>
    <row r="33" spans="1:3" hidden="1" x14ac:dyDescent="0.2">
      <c r="A33" s="21" t="s">
        <v>48</v>
      </c>
      <c r="B33" s="22" t="s">
        <v>49</v>
      </c>
      <c r="C33" s="23"/>
    </row>
    <row r="34" spans="1:3" x14ac:dyDescent="0.2">
      <c r="A34" s="21" t="s">
        <v>50</v>
      </c>
      <c r="B34" s="22" t="s">
        <v>51</v>
      </c>
      <c r="C34" s="23">
        <f>C35+C36+C37+C38</f>
        <v>665000</v>
      </c>
    </row>
    <row r="35" spans="1:3" ht="78.75" x14ac:dyDescent="0.2">
      <c r="A35" s="21" t="s">
        <v>52</v>
      </c>
      <c r="B35" s="22" t="s">
        <v>53</v>
      </c>
      <c r="C35" s="23"/>
    </row>
    <row r="36" spans="1:3" ht="78.75" x14ac:dyDescent="0.2">
      <c r="A36" s="21" t="s">
        <v>54</v>
      </c>
      <c r="B36" s="22" t="s">
        <v>55</v>
      </c>
      <c r="C36" s="23"/>
    </row>
    <row r="37" spans="1:3" ht="31.5" x14ac:dyDescent="0.2">
      <c r="A37" s="21" t="s">
        <v>216</v>
      </c>
      <c r="B37" s="22" t="s">
        <v>218</v>
      </c>
      <c r="C37" s="23">
        <v>96000</v>
      </c>
    </row>
    <row r="38" spans="1:3" ht="31.5" x14ac:dyDescent="0.2">
      <c r="A38" s="21" t="s">
        <v>217</v>
      </c>
      <c r="B38" s="22" t="s">
        <v>219</v>
      </c>
      <c r="C38" s="23">
        <v>569000</v>
      </c>
    </row>
    <row r="39" spans="1:3" x14ac:dyDescent="0.2">
      <c r="A39" s="21" t="s">
        <v>56</v>
      </c>
      <c r="B39" s="22" t="s">
        <v>57</v>
      </c>
      <c r="C39" s="23"/>
    </row>
    <row r="40" spans="1:3" ht="47.25" x14ac:dyDescent="0.2">
      <c r="A40" s="21" t="s">
        <v>58</v>
      </c>
      <c r="B40" s="22" t="s">
        <v>59</v>
      </c>
      <c r="C40" s="23"/>
    </row>
    <row r="41" spans="1:3" ht="78.75" x14ac:dyDescent="0.2">
      <c r="A41" s="21" t="s">
        <v>60</v>
      </c>
      <c r="B41" s="22" t="s">
        <v>61</v>
      </c>
      <c r="C41" s="23"/>
    </row>
    <row r="42" spans="1:3" ht="47.25" x14ac:dyDescent="0.2">
      <c r="A42" s="21" t="s">
        <v>62</v>
      </c>
      <c r="B42" s="22" t="s">
        <v>63</v>
      </c>
      <c r="C42" s="23">
        <v>0</v>
      </c>
    </row>
    <row r="43" spans="1:3" x14ac:dyDescent="0.2">
      <c r="A43" s="21" t="s">
        <v>64</v>
      </c>
      <c r="B43" s="22" t="s">
        <v>65</v>
      </c>
      <c r="C43" s="23">
        <v>0</v>
      </c>
    </row>
    <row r="44" spans="1:3" x14ac:dyDescent="0.2">
      <c r="A44" s="21" t="s">
        <v>66</v>
      </c>
      <c r="B44" s="22" t="s">
        <v>67</v>
      </c>
      <c r="C44" s="23"/>
    </row>
    <row r="45" spans="1:3" ht="31.5" x14ac:dyDescent="0.2">
      <c r="A45" s="21" t="s">
        <v>68</v>
      </c>
      <c r="B45" s="22" t="s">
        <v>69</v>
      </c>
      <c r="C45" s="23"/>
    </row>
    <row r="46" spans="1:3" ht="47.25" x14ac:dyDescent="0.2">
      <c r="A46" s="21" t="s">
        <v>162</v>
      </c>
      <c r="B46" s="22" t="s">
        <v>163</v>
      </c>
      <c r="C46" s="23"/>
    </row>
    <row r="47" spans="1:3" x14ac:dyDescent="0.2">
      <c r="A47" s="18" t="s">
        <v>70</v>
      </c>
      <c r="B47" s="19" t="s">
        <v>71</v>
      </c>
      <c r="C47" s="20">
        <f>C48</f>
        <v>3331287</v>
      </c>
    </row>
    <row r="48" spans="1:3" ht="31.5" x14ac:dyDescent="0.2">
      <c r="A48" s="21" t="s">
        <v>72</v>
      </c>
      <c r="B48" s="22" t="s">
        <v>73</v>
      </c>
      <c r="C48" s="48">
        <f>C49+C57+C64+C54</f>
        <v>3331287</v>
      </c>
    </row>
    <row r="49" spans="1:3" ht="31.5" x14ac:dyDescent="0.2">
      <c r="A49" s="18" t="s">
        <v>74</v>
      </c>
      <c r="B49" s="19" t="s">
        <v>75</v>
      </c>
      <c r="C49" s="20">
        <f>C50+C53</f>
        <v>3146487</v>
      </c>
    </row>
    <row r="50" spans="1:3" ht="31.5" x14ac:dyDescent="0.2">
      <c r="A50" s="21" t="s">
        <v>76</v>
      </c>
      <c r="B50" s="22" t="s">
        <v>77</v>
      </c>
      <c r="C50" s="23">
        <v>191887</v>
      </c>
    </row>
    <row r="51" spans="1:3" ht="31.5" x14ac:dyDescent="0.25">
      <c r="A51" s="24" t="s">
        <v>78</v>
      </c>
      <c r="B51" s="25" t="s">
        <v>79</v>
      </c>
      <c r="C51" s="58">
        <v>9000</v>
      </c>
    </row>
    <row r="52" spans="1:3" ht="31.5" x14ac:dyDescent="0.25">
      <c r="A52" s="21" t="s">
        <v>199</v>
      </c>
      <c r="B52" s="22" t="s">
        <v>201</v>
      </c>
      <c r="C52" s="58">
        <v>182887</v>
      </c>
    </row>
    <row r="53" spans="1:3" ht="31.5" x14ac:dyDescent="0.25">
      <c r="A53" s="24" t="s">
        <v>200</v>
      </c>
      <c r="B53" s="25" t="s">
        <v>202</v>
      </c>
      <c r="C53" s="58">
        <v>2954600</v>
      </c>
    </row>
    <row r="54" spans="1:3" s="49" customFormat="1" x14ac:dyDescent="0.2">
      <c r="A54" s="18" t="s">
        <v>80</v>
      </c>
      <c r="B54" s="19" t="s">
        <v>81</v>
      </c>
      <c r="C54" s="20">
        <f>C55</f>
        <v>0</v>
      </c>
    </row>
    <row r="55" spans="1:3" ht="94.5" x14ac:dyDescent="0.2">
      <c r="A55" s="24" t="s">
        <v>193</v>
      </c>
      <c r="B55" s="22" t="s">
        <v>195</v>
      </c>
      <c r="C55" s="60">
        <f>+C56</f>
        <v>0</v>
      </c>
    </row>
    <row r="56" spans="1:3" ht="110.25" x14ac:dyDescent="0.25">
      <c r="A56" s="24" t="s">
        <v>194</v>
      </c>
      <c r="B56" s="25" t="s">
        <v>196</v>
      </c>
      <c r="C56" s="61"/>
    </row>
    <row r="57" spans="1:3" ht="31.5" x14ac:dyDescent="0.2">
      <c r="A57" s="18" t="s">
        <v>82</v>
      </c>
      <c r="B57" s="19" t="s">
        <v>83</v>
      </c>
      <c r="C57" s="20">
        <f>C58+C60+C62</f>
        <v>85800</v>
      </c>
    </row>
    <row r="58" spans="1:3" ht="31.5" x14ac:dyDescent="0.2">
      <c r="A58" s="21" t="s">
        <v>84</v>
      </c>
      <c r="B58" s="22" t="s">
        <v>85</v>
      </c>
      <c r="C58" s="23">
        <f>C59</f>
        <v>9600</v>
      </c>
    </row>
    <row r="59" spans="1:3" ht="31.5" x14ac:dyDescent="0.25">
      <c r="A59" s="24" t="s">
        <v>86</v>
      </c>
      <c r="B59" s="25" t="s">
        <v>87</v>
      </c>
      <c r="C59" s="61">
        <v>9600</v>
      </c>
    </row>
    <row r="60" spans="1:3" ht="31.5" x14ac:dyDescent="0.2">
      <c r="A60" s="21" t="s">
        <v>88</v>
      </c>
      <c r="B60" s="22" t="s">
        <v>89</v>
      </c>
      <c r="C60" s="23">
        <v>76200</v>
      </c>
    </row>
    <row r="61" spans="1:3" ht="47.25" x14ac:dyDescent="0.25">
      <c r="A61" s="24" t="s">
        <v>90</v>
      </c>
      <c r="B61" s="25" t="s">
        <v>91</v>
      </c>
      <c r="C61" s="61"/>
    </row>
    <row r="62" spans="1:3" ht="31.5" x14ac:dyDescent="0.2">
      <c r="A62" s="21" t="s">
        <v>191</v>
      </c>
      <c r="B62" s="22" t="s">
        <v>197</v>
      </c>
      <c r="C62" s="23">
        <f>C63</f>
        <v>0</v>
      </c>
    </row>
    <row r="63" spans="1:3" ht="31.5" x14ac:dyDescent="0.25">
      <c r="A63" s="24" t="s">
        <v>192</v>
      </c>
      <c r="B63" s="25" t="s">
        <v>198</v>
      </c>
      <c r="C63" s="61"/>
    </row>
    <row r="64" spans="1:3" x14ac:dyDescent="0.2">
      <c r="A64" s="18" t="s">
        <v>92</v>
      </c>
      <c r="B64" s="19" t="s">
        <v>93</v>
      </c>
      <c r="C64" s="20">
        <f>C65+C66+C77</f>
        <v>99000</v>
      </c>
    </row>
    <row r="65" spans="1:3" ht="63" x14ac:dyDescent="0.2">
      <c r="A65" s="21" t="s">
        <v>94</v>
      </c>
      <c r="B65" s="22" t="s">
        <v>95</v>
      </c>
      <c r="C65" s="23">
        <f>C66</f>
        <v>0</v>
      </c>
    </row>
    <row r="66" spans="1:3" ht="78.75" x14ac:dyDescent="0.25">
      <c r="A66" s="24" t="s">
        <v>96</v>
      </c>
      <c r="B66" s="25" t="s">
        <v>97</v>
      </c>
      <c r="C66" s="59"/>
    </row>
    <row r="67" spans="1:3" ht="31.5" hidden="1" x14ac:dyDescent="0.2">
      <c r="A67" s="18" t="s">
        <v>98</v>
      </c>
      <c r="B67" s="19" t="s">
        <v>99</v>
      </c>
      <c r="C67" s="20">
        <f>C68+C73</f>
        <v>0</v>
      </c>
    </row>
    <row r="68" spans="1:3" hidden="1" x14ac:dyDescent="0.2">
      <c r="A68" s="21" t="s">
        <v>100</v>
      </c>
      <c r="B68" s="22" t="s">
        <v>101</v>
      </c>
      <c r="C68" s="23"/>
    </row>
    <row r="69" spans="1:3" hidden="1" x14ac:dyDescent="0.2">
      <c r="A69" s="18" t="s">
        <v>102</v>
      </c>
      <c r="B69" s="19" t="s">
        <v>103</v>
      </c>
      <c r="C69" s="20">
        <f>C70</f>
        <v>0</v>
      </c>
    </row>
    <row r="70" spans="1:3" ht="47.25" hidden="1" x14ac:dyDescent="0.2">
      <c r="A70" s="21" t="s">
        <v>104</v>
      </c>
      <c r="B70" s="22" t="s">
        <v>105</v>
      </c>
      <c r="C70" s="23">
        <v>0</v>
      </c>
    </row>
    <row r="71" spans="1:3" hidden="1" x14ac:dyDescent="0.2">
      <c r="A71" s="18" t="s">
        <v>106</v>
      </c>
      <c r="B71" s="19" t="s">
        <v>107</v>
      </c>
      <c r="C71" s="20">
        <f>C72</f>
        <v>0</v>
      </c>
    </row>
    <row r="72" spans="1:3" ht="47.25" hidden="1" x14ac:dyDescent="0.2">
      <c r="A72" s="21" t="s">
        <v>108</v>
      </c>
      <c r="B72" s="22" t="s">
        <v>109</v>
      </c>
      <c r="C72" s="23"/>
    </row>
    <row r="73" spans="1:3" ht="47.25" hidden="1" x14ac:dyDescent="0.2">
      <c r="A73" s="21" t="s">
        <v>110</v>
      </c>
      <c r="B73" s="22" t="s">
        <v>111</v>
      </c>
      <c r="C73" s="23">
        <f>C74</f>
        <v>0</v>
      </c>
    </row>
    <row r="74" spans="1:3" hidden="1" x14ac:dyDescent="0.2">
      <c r="A74" s="18" t="s">
        <v>112</v>
      </c>
      <c r="B74" s="19" t="s">
        <v>113</v>
      </c>
      <c r="C74" s="20">
        <f>C75</f>
        <v>0</v>
      </c>
    </row>
    <row r="75" spans="1:3" ht="31.5" hidden="1" x14ac:dyDescent="0.2">
      <c r="A75" s="21" t="s">
        <v>114</v>
      </c>
      <c r="B75" s="22" t="s">
        <v>115</v>
      </c>
      <c r="C75" s="23"/>
    </row>
    <row r="76" spans="1:3" hidden="1" x14ac:dyDescent="0.2">
      <c r="A76" s="27"/>
      <c r="B76" s="19" t="s">
        <v>116</v>
      </c>
      <c r="C76" s="20">
        <f>C48</f>
        <v>3331287</v>
      </c>
    </row>
    <row r="77" spans="1:3" ht="31.5" x14ac:dyDescent="0.2">
      <c r="A77" s="24" t="s">
        <v>222</v>
      </c>
      <c r="B77" s="22" t="s">
        <v>223</v>
      </c>
      <c r="C77" s="23">
        <v>99000</v>
      </c>
    </row>
    <row r="78" spans="1:3" x14ac:dyDescent="0.2">
      <c r="A78" s="27"/>
      <c r="B78" s="19" t="s">
        <v>117</v>
      </c>
      <c r="C78" s="20">
        <f>C67+C47+C11</f>
        <v>5343287</v>
      </c>
    </row>
    <row r="80" spans="1:3" ht="18.75" x14ac:dyDescent="0.3">
      <c r="B80" s="68"/>
      <c r="C80" s="68"/>
    </row>
    <row r="81" spans="1:3" ht="12.75" x14ac:dyDescent="0.2">
      <c r="C81"/>
    </row>
    <row r="82" spans="1:3" ht="12.75" x14ac:dyDescent="0.2">
      <c r="C82"/>
    </row>
    <row r="83" spans="1:3" ht="12.75" x14ac:dyDescent="0.2">
      <c r="C83"/>
    </row>
    <row r="84" spans="1:3" ht="12.75" x14ac:dyDescent="0.2">
      <c r="A84" s="28"/>
      <c r="B84" s="28"/>
      <c r="C84" s="28"/>
    </row>
    <row r="85" spans="1:3" ht="12.75" x14ac:dyDescent="0.2">
      <c r="A85" s="28"/>
      <c r="B85" s="28"/>
      <c r="C85" s="28"/>
    </row>
    <row r="86" spans="1:3" ht="12.75" x14ac:dyDescent="0.2">
      <c r="C86"/>
    </row>
    <row r="87" spans="1:3" ht="12.75" x14ac:dyDescent="0.2">
      <c r="C87"/>
    </row>
    <row r="88" spans="1:3" ht="12.75" x14ac:dyDescent="0.2">
      <c r="C88"/>
    </row>
    <row r="89" spans="1:3" ht="12.75" x14ac:dyDescent="0.2">
      <c r="C89"/>
    </row>
    <row r="90" spans="1:3" ht="12.75" x14ac:dyDescent="0.2">
      <c r="C90"/>
    </row>
    <row r="91" spans="1:3" ht="12.75" x14ac:dyDescent="0.2">
      <c r="C91"/>
    </row>
    <row r="92" spans="1:3" ht="12.75" x14ac:dyDescent="0.2">
      <c r="C92"/>
    </row>
    <row r="93" spans="1:3" ht="12.75" x14ac:dyDescent="0.2">
      <c r="C93"/>
    </row>
    <row r="94" spans="1:3" ht="12.75" x14ac:dyDescent="0.2">
      <c r="C94"/>
    </row>
    <row r="95" spans="1:3" ht="12.75" x14ac:dyDescent="0.2">
      <c r="C95"/>
    </row>
    <row r="96" spans="1:3" ht="12.75" x14ac:dyDescent="0.2">
      <c r="C96"/>
    </row>
    <row r="97" spans="3:3" ht="12.75" x14ac:dyDescent="0.2">
      <c r="C97"/>
    </row>
    <row r="98" spans="3:3" ht="12.75" x14ac:dyDescent="0.2">
      <c r="C98"/>
    </row>
    <row r="99" spans="3:3" ht="12.75" x14ac:dyDescent="0.2">
      <c r="C99"/>
    </row>
    <row r="100" spans="3:3" ht="12.75" x14ac:dyDescent="0.2">
      <c r="C100"/>
    </row>
    <row r="101" spans="3:3" ht="12.75" x14ac:dyDescent="0.2">
      <c r="C101"/>
    </row>
    <row r="102" spans="3:3" ht="12.75" x14ac:dyDescent="0.2">
      <c r="C102"/>
    </row>
    <row r="103" spans="3:3" ht="12.75" x14ac:dyDescent="0.2">
      <c r="C103"/>
    </row>
    <row r="104" spans="3:3" ht="12.75" x14ac:dyDescent="0.2">
      <c r="C104"/>
    </row>
    <row r="105" spans="3:3" ht="12.75" x14ac:dyDescent="0.2">
      <c r="C105"/>
    </row>
    <row r="106" spans="3:3" ht="12.75" x14ac:dyDescent="0.2">
      <c r="C106"/>
    </row>
    <row r="107" spans="3:3" ht="12.75" x14ac:dyDescent="0.2">
      <c r="C107"/>
    </row>
    <row r="108" spans="3:3" ht="12.75" x14ac:dyDescent="0.2">
      <c r="C108"/>
    </row>
    <row r="109" spans="3:3" ht="12.75" x14ac:dyDescent="0.2">
      <c r="C109"/>
    </row>
    <row r="110" spans="3:3" ht="12.75" x14ac:dyDescent="0.2">
      <c r="C110"/>
    </row>
    <row r="111" spans="3:3" ht="12.75" x14ac:dyDescent="0.2">
      <c r="C111"/>
    </row>
    <row r="112" spans="3:3" ht="12.75" x14ac:dyDescent="0.2">
      <c r="C112"/>
    </row>
    <row r="113" spans="1:3" ht="12.75" x14ac:dyDescent="0.2">
      <c r="C113"/>
    </row>
    <row r="117" spans="1:3" ht="18.75" x14ac:dyDescent="0.3">
      <c r="A117" s="68"/>
      <c r="B117" s="68"/>
      <c r="C117" s="68"/>
    </row>
  </sheetData>
  <mergeCells count="4">
    <mergeCell ref="A6:C6"/>
    <mergeCell ref="B80:C80"/>
    <mergeCell ref="A117:C117"/>
    <mergeCell ref="A7:C7"/>
  </mergeCells>
  <phoneticPr fontId="11" type="noConversion"/>
  <pageMargins left="0.78740157480314965" right="0.78740157480314965" top="0.78740157480314965" bottom="0.78740157480314965" header="0" footer="0"/>
  <pageSetup paperSize="9" scale="60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75" workbookViewId="0"/>
  </sheetViews>
  <sheetFormatPr defaultRowHeight="12.75" x14ac:dyDescent="0.2"/>
  <cols>
    <col min="1" max="1" width="11.140625" customWidth="1"/>
    <col min="2" max="2" width="78.28515625" customWidth="1"/>
    <col min="3" max="3" width="16" customWidth="1"/>
  </cols>
  <sheetData>
    <row r="1" spans="1:7" ht="18.75" x14ac:dyDescent="0.3">
      <c r="B1" s="1" t="s">
        <v>24</v>
      </c>
      <c r="C1" s="1" t="s">
        <v>25</v>
      </c>
    </row>
    <row r="2" spans="1:7" ht="18.75" x14ac:dyDescent="0.3">
      <c r="B2" s="1" t="s">
        <v>26</v>
      </c>
      <c r="C2" s="1" t="s">
        <v>1</v>
      </c>
    </row>
    <row r="3" spans="1:7" ht="18.75" x14ac:dyDescent="0.3">
      <c r="B3" s="1" t="s">
        <v>27</v>
      </c>
      <c r="C3" s="1" t="s">
        <v>221</v>
      </c>
      <c r="G3" s="64">
        <v>24</v>
      </c>
    </row>
    <row r="4" spans="1:7" ht="18.75" x14ac:dyDescent="0.3">
      <c r="A4" s="14"/>
      <c r="B4" s="1" t="s">
        <v>28</v>
      </c>
      <c r="C4" s="2" t="s">
        <v>225</v>
      </c>
    </row>
    <row r="5" spans="1:7" ht="15.75" x14ac:dyDescent="0.25">
      <c r="C5" s="16"/>
    </row>
    <row r="6" spans="1:7" ht="15.75" x14ac:dyDescent="0.25">
      <c r="C6" s="16"/>
    </row>
    <row r="7" spans="1:7" ht="18.75" x14ac:dyDescent="0.3">
      <c r="A7" s="65" t="s">
        <v>212</v>
      </c>
      <c r="B7" s="66"/>
      <c r="C7" s="66"/>
    </row>
    <row r="8" spans="1:7" ht="37.5" customHeight="1" x14ac:dyDescent="0.2">
      <c r="A8" s="69" t="s">
        <v>213</v>
      </c>
      <c r="B8" s="69"/>
      <c r="C8" s="69"/>
    </row>
    <row r="9" spans="1:7" ht="15.75" x14ac:dyDescent="0.2">
      <c r="A9" s="29"/>
      <c r="B9" s="29"/>
      <c r="C9" s="30"/>
    </row>
    <row r="10" spans="1:7" ht="15.75" x14ac:dyDescent="0.2">
      <c r="A10" s="29"/>
      <c r="B10" s="29"/>
      <c r="C10" s="30"/>
    </row>
    <row r="11" spans="1:7" ht="18.75" x14ac:dyDescent="0.2">
      <c r="A11" s="31" t="s">
        <v>173</v>
      </c>
      <c r="B11" s="32" t="s">
        <v>174</v>
      </c>
      <c r="C11" s="4" t="s">
        <v>176</v>
      </c>
    </row>
    <row r="12" spans="1:7" ht="18.75" x14ac:dyDescent="0.3">
      <c r="A12" s="33" t="s">
        <v>118</v>
      </c>
      <c r="B12" s="34" t="s">
        <v>119</v>
      </c>
      <c r="C12" s="35">
        <f>C13+C14+C15+C16+C20</f>
        <v>2160600</v>
      </c>
    </row>
    <row r="13" spans="1:7" ht="37.5" x14ac:dyDescent="0.3">
      <c r="A13" s="36" t="s">
        <v>120</v>
      </c>
      <c r="B13" s="37" t="s">
        <v>121</v>
      </c>
      <c r="C13" s="38">
        <v>610000</v>
      </c>
    </row>
    <row r="14" spans="1:7" ht="56.25" x14ac:dyDescent="0.3">
      <c r="A14" s="36" t="s">
        <v>157</v>
      </c>
      <c r="B14" s="37" t="s">
        <v>156</v>
      </c>
      <c r="C14" s="38"/>
    </row>
    <row r="15" spans="1:7" ht="56.25" x14ac:dyDescent="0.3">
      <c r="A15" s="36" t="s">
        <v>122</v>
      </c>
      <c r="B15" s="37" t="s">
        <v>123</v>
      </c>
      <c r="C15" s="38">
        <v>1550600</v>
      </c>
      <c r="D15" s="47"/>
    </row>
    <row r="16" spans="1:7" ht="18.75" x14ac:dyDescent="0.3">
      <c r="A16" s="36" t="s">
        <v>124</v>
      </c>
      <c r="B16" s="37" t="s">
        <v>125</v>
      </c>
      <c r="C16" s="38"/>
    </row>
    <row r="17" spans="1:3" ht="18.75" hidden="1" x14ac:dyDescent="0.3">
      <c r="A17" s="36" t="s">
        <v>158</v>
      </c>
      <c r="B17" s="39" t="s">
        <v>126</v>
      </c>
      <c r="C17" s="38"/>
    </row>
    <row r="18" spans="1:3" ht="18.75" hidden="1" x14ac:dyDescent="0.3">
      <c r="A18" s="33" t="s">
        <v>127</v>
      </c>
      <c r="B18" s="34" t="s">
        <v>128</v>
      </c>
      <c r="C18" s="35"/>
    </row>
    <row r="19" spans="1:3" ht="18.75" hidden="1" x14ac:dyDescent="0.3">
      <c r="A19" s="36" t="s">
        <v>129</v>
      </c>
      <c r="B19" s="39" t="s">
        <v>130</v>
      </c>
      <c r="C19" s="38"/>
    </row>
    <row r="20" spans="1:3" ht="18.75" x14ac:dyDescent="0.3">
      <c r="A20" s="36" t="s">
        <v>158</v>
      </c>
      <c r="B20" s="39" t="s">
        <v>126</v>
      </c>
      <c r="C20" s="38"/>
    </row>
    <row r="21" spans="1:3" s="57" customFormat="1" ht="18.75" x14ac:dyDescent="0.3">
      <c r="A21" s="56" t="s">
        <v>127</v>
      </c>
      <c r="B21" s="43" t="s">
        <v>128</v>
      </c>
      <c r="C21" s="35">
        <f>C22</f>
        <v>76200</v>
      </c>
    </row>
    <row r="22" spans="1:3" s="54" customFormat="1" ht="18.75" x14ac:dyDescent="0.3">
      <c r="A22" s="36" t="s">
        <v>129</v>
      </c>
      <c r="B22" s="55" t="s">
        <v>130</v>
      </c>
      <c r="C22" s="38">
        <v>76200</v>
      </c>
    </row>
    <row r="23" spans="1:3" ht="37.5" x14ac:dyDescent="0.3">
      <c r="A23" s="33" t="s">
        <v>131</v>
      </c>
      <c r="B23" s="40" t="s">
        <v>132</v>
      </c>
      <c r="C23" s="41">
        <f>C24+C25</f>
        <v>69600</v>
      </c>
    </row>
    <row r="24" spans="1:3" ht="18.75" x14ac:dyDescent="0.3">
      <c r="A24" s="50" t="s">
        <v>167</v>
      </c>
      <c r="B24" s="53" t="s">
        <v>168</v>
      </c>
      <c r="C24" s="42">
        <v>9600</v>
      </c>
    </row>
    <row r="25" spans="1:3" ht="18.75" x14ac:dyDescent="0.3">
      <c r="A25" s="36" t="s">
        <v>133</v>
      </c>
      <c r="B25" s="39" t="s">
        <v>134</v>
      </c>
      <c r="C25" s="42">
        <v>60000</v>
      </c>
    </row>
    <row r="26" spans="1:3" ht="18.75" x14ac:dyDescent="0.3">
      <c r="A26" s="33" t="s">
        <v>164</v>
      </c>
      <c r="B26" s="34" t="s">
        <v>160</v>
      </c>
      <c r="C26" s="41">
        <f>C27+C28</f>
        <v>516000</v>
      </c>
    </row>
    <row r="27" spans="1:3" s="52" customFormat="1" ht="18.75" x14ac:dyDescent="0.3">
      <c r="A27" s="50" t="s">
        <v>169</v>
      </c>
      <c r="B27" s="51" t="s">
        <v>170</v>
      </c>
      <c r="C27" s="42">
        <v>516000</v>
      </c>
    </row>
    <row r="28" spans="1:3" ht="18.75" x14ac:dyDescent="0.3">
      <c r="A28" s="50" t="s">
        <v>165</v>
      </c>
      <c r="B28" s="51" t="s">
        <v>161</v>
      </c>
      <c r="C28" s="42"/>
    </row>
    <row r="29" spans="1:3" ht="18.75" x14ac:dyDescent="0.3">
      <c r="A29" s="33" t="s">
        <v>135</v>
      </c>
      <c r="B29" s="34" t="s">
        <v>136</v>
      </c>
      <c r="C29" s="41">
        <f>C30</f>
        <v>895700</v>
      </c>
    </row>
    <row r="30" spans="1:3" ht="18.75" x14ac:dyDescent="0.3">
      <c r="A30" s="50" t="s">
        <v>137</v>
      </c>
      <c r="B30" s="51" t="s">
        <v>138</v>
      </c>
      <c r="C30" s="42">
        <v>895700</v>
      </c>
    </row>
    <row r="31" spans="1:3" ht="18.75" x14ac:dyDescent="0.3">
      <c r="A31" s="33" t="s">
        <v>139</v>
      </c>
      <c r="B31" s="43" t="s">
        <v>140</v>
      </c>
      <c r="C31" s="41">
        <f>C32</f>
        <v>0</v>
      </c>
    </row>
    <row r="32" spans="1:3" ht="18.75" x14ac:dyDescent="0.3">
      <c r="A32" s="36" t="s">
        <v>141</v>
      </c>
      <c r="B32" s="39" t="s">
        <v>142</v>
      </c>
      <c r="C32" s="42"/>
    </row>
    <row r="33" spans="1:3" ht="18.75" x14ac:dyDescent="0.3">
      <c r="A33" s="33" t="s">
        <v>143</v>
      </c>
      <c r="B33" s="43" t="s">
        <v>155</v>
      </c>
      <c r="C33" s="41">
        <f>C34</f>
        <v>1522800</v>
      </c>
    </row>
    <row r="34" spans="1:3" ht="18.75" x14ac:dyDescent="0.3">
      <c r="A34" s="36" t="s">
        <v>144</v>
      </c>
      <c r="B34" s="39" t="s">
        <v>145</v>
      </c>
      <c r="C34" s="42">
        <v>1522800</v>
      </c>
    </row>
    <row r="35" spans="1:3" ht="18.75" x14ac:dyDescent="0.3">
      <c r="A35" s="33" t="s">
        <v>150</v>
      </c>
      <c r="B35" s="34" t="s">
        <v>151</v>
      </c>
      <c r="C35" s="41">
        <f>C36</f>
        <v>182887</v>
      </c>
    </row>
    <row r="36" spans="1:3" ht="18.75" x14ac:dyDescent="0.3">
      <c r="A36" s="36" t="s">
        <v>152</v>
      </c>
      <c r="B36" s="39" t="s">
        <v>153</v>
      </c>
      <c r="C36" s="42">
        <v>182887</v>
      </c>
    </row>
    <row r="37" spans="1:3" ht="18.75" x14ac:dyDescent="0.3">
      <c r="A37" s="33" t="s">
        <v>146</v>
      </c>
      <c r="B37" s="44" t="s">
        <v>147</v>
      </c>
      <c r="C37" s="41">
        <f>C38</f>
        <v>0</v>
      </c>
    </row>
    <row r="38" spans="1:3" ht="18.75" x14ac:dyDescent="0.3">
      <c r="A38" s="36" t="s">
        <v>148</v>
      </c>
      <c r="B38" s="45" t="s">
        <v>149</v>
      </c>
      <c r="C38" s="42"/>
    </row>
    <row r="39" spans="1:3" ht="18.75" x14ac:dyDescent="0.3">
      <c r="A39" s="46"/>
      <c r="B39" s="43" t="s">
        <v>154</v>
      </c>
      <c r="C39" s="41">
        <f>C12+C21+C23+C26+C29+C33+C37+C35</f>
        <v>5423787</v>
      </c>
    </row>
  </sheetData>
  <mergeCells count="2">
    <mergeCell ref="A7:C7"/>
    <mergeCell ref="A8:C8"/>
  </mergeCells>
  <phoneticPr fontId="11" type="noConversion"/>
  <pageMargins left="0.78740157480314965" right="0.78740157480314965" top="0.78740157480314965" bottom="0.78740157480314965" header="0" footer="0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2016-02-01T05:46:36Z</cp:lastPrinted>
  <dcterms:created xsi:type="dcterms:W3CDTF">2010-12-16T03:42:04Z</dcterms:created>
  <dcterms:modified xsi:type="dcterms:W3CDTF">2016-08-22T05:27:42Z</dcterms:modified>
</cp:coreProperties>
</file>