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сайты\Петровское\1\"/>
    </mc:Choice>
  </mc:AlternateContent>
  <bookViews>
    <workbookView xWindow="0" yWindow="0" windowWidth="20490" windowHeight="7755"/>
  </bookViews>
  <sheets>
    <sheet name="Лист2" sheetId="2" r:id="rId1"/>
    <sheet name="Лист3" sheetId="3" r:id="rId2"/>
    <sheet name="Лист4" sheetId="4" r:id="rId3"/>
  </sheets>
  <calcPr calcId="152511"/>
</workbook>
</file>

<file path=xl/calcChain.xml><?xml version="1.0" encoding="utf-8"?>
<calcChain xmlns="http://schemas.openxmlformats.org/spreadsheetml/2006/main">
  <c r="S68" i="2" l="1"/>
  <c r="S67" i="2" s="1"/>
  <c r="S66" i="2" s="1"/>
  <c r="S65" i="2" s="1"/>
  <c r="S69" i="2"/>
  <c r="R69" i="2"/>
  <c r="R68" i="2" s="1"/>
  <c r="R67" i="2" s="1"/>
  <c r="R66" i="2" s="1"/>
  <c r="R65" i="2" s="1"/>
  <c r="Q69" i="2"/>
  <c r="Q68" i="2" s="1"/>
  <c r="Q67" i="2" s="1"/>
  <c r="Q66" i="2" s="1"/>
  <c r="Q65" i="2" s="1"/>
  <c r="S49" i="2"/>
  <c r="S50" i="2"/>
  <c r="R50" i="2"/>
  <c r="R49" i="2" s="1"/>
  <c r="S51" i="2"/>
  <c r="R51" i="2"/>
  <c r="Q51" i="2"/>
  <c r="Q50" i="2" s="1"/>
  <c r="Q49" i="2" s="1"/>
  <c r="S63" i="2"/>
  <c r="S62" i="2" s="1"/>
  <c r="S61" i="2" s="1"/>
  <c r="S60" i="2" s="1"/>
  <c r="S59" i="2" s="1"/>
  <c r="R63" i="2"/>
  <c r="R62" i="2" s="1"/>
  <c r="R61" i="2" s="1"/>
  <c r="R60" i="2" s="1"/>
  <c r="R59" i="2" s="1"/>
  <c r="Q63" i="2"/>
  <c r="Q62" i="2" s="1"/>
  <c r="Q61" i="2" s="1"/>
  <c r="Q60" i="2" s="1"/>
  <c r="Q59" i="2" s="1"/>
  <c r="S57" i="2"/>
  <c r="S56" i="2" s="1"/>
  <c r="S55" i="2" s="1"/>
  <c r="S54" i="2" s="1"/>
  <c r="S53" i="2" s="1"/>
  <c r="R57" i="2"/>
  <c r="R56" i="2" s="1"/>
  <c r="R55" i="2" s="1"/>
  <c r="R54" i="2" s="1"/>
  <c r="R53" i="2" s="1"/>
  <c r="Q57" i="2"/>
  <c r="Q56" i="2" s="1"/>
  <c r="Q55" i="2" s="1"/>
  <c r="Q54" i="2" s="1"/>
  <c r="Q53" i="2" s="1"/>
  <c r="S37" i="2"/>
  <c r="R37" i="2"/>
  <c r="R33" i="2" s="1"/>
  <c r="R32" i="2" s="1"/>
  <c r="R31" i="2" s="1"/>
  <c r="R30" i="2" s="1"/>
  <c r="Q37" i="2"/>
  <c r="S34" i="2"/>
  <c r="S33" i="2" s="1"/>
  <c r="S32" i="2" s="1"/>
  <c r="S31" i="2" s="1"/>
  <c r="S30" i="2" s="1"/>
  <c r="R34" i="2"/>
  <c r="Q34" i="2"/>
  <c r="S40" i="2"/>
  <c r="S39" i="2" s="1"/>
  <c r="R40" i="2"/>
  <c r="R39" i="2" s="1"/>
  <c r="S45" i="2"/>
  <c r="R45" i="2"/>
  <c r="Q47" i="2"/>
  <c r="Q46" i="2" s="1"/>
  <c r="Q45" i="2" s="1"/>
  <c r="Q40" i="2"/>
  <c r="Q39" i="2" s="1"/>
  <c r="S25" i="2"/>
  <c r="R25" i="2"/>
  <c r="Q25" i="2"/>
  <c r="Q21" i="2" s="1"/>
  <c r="Q20" i="2" s="1"/>
  <c r="Q19" i="2" s="1"/>
  <c r="S22" i="2"/>
  <c r="R22" i="2"/>
  <c r="Q22" i="2"/>
  <c r="S16" i="2"/>
  <c r="S15" i="2" s="1"/>
  <c r="S14" i="2" s="1"/>
  <c r="S13" i="2" s="1"/>
  <c r="R16" i="2"/>
  <c r="R15" i="2" s="1"/>
  <c r="R14" i="2" s="1"/>
  <c r="R13" i="2" s="1"/>
  <c r="Q16" i="2"/>
  <c r="Q15" i="2" s="1"/>
  <c r="Q14" i="2" s="1"/>
  <c r="Q13" i="2" s="1"/>
  <c r="Q12" i="2" s="1"/>
  <c r="Q76" i="2" l="1"/>
  <c r="Q33" i="2"/>
  <c r="Q32" i="2" s="1"/>
  <c r="Q31" i="2" s="1"/>
  <c r="Q30" i="2" s="1"/>
  <c r="S21" i="2"/>
  <c r="S20" i="2" s="1"/>
  <c r="S19" i="2" s="1"/>
  <c r="S12" i="2" s="1"/>
  <c r="S76" i="2" s="1"/>
  <c r="R21" i="2"/>
  <c r="R20" i="2" s="1"/>
  <c r="R19" i="2" s="1"/>
  <c r="R12" i="2" s="1"/>
  <c r="R76" i="2" s="1"/>
</calcChain>
</file>

<file path=xl/sharedStrings.xml><?xml version="1.0" encoding="utf-8"?>
<sst xmlns="http://schemas.openxmlformats.org/spreadsheetml/2006/main" count="97" uniqueCount="59">
  <si>
    <t>Наименование</t>
  </si>
  <si>
    <t>Раздел</t>
  </si>
  <si>
    <t>Подраздел</t>
  </si>
  <si>
    <t>КЦСР</t>
  </si>
  <si>
    <t>КВР</t>
  </si>
  <si>
    <t>Квартал I</t>
  </si>
  <si>
    <t>Квартал II</t>
  </si>
  <si>
    <t>Квартал III</t>
  </si>
  <si>
    <t>Квартал IV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</si>
  <si>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</si>
  <si>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</si>
  <si>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Непрограммное направление расходов (непрограммные мероприятия)</t>
  </si>
  <si>
    <t>Глава муниципального образования</t>
  </si>
  <si>
    <t>Расходы на выплаты персоналу государственных (муниципальных) органов</t>
  </si>
  <si>
    <t>120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</si>
  <si>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</si>
  <si>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Центральный аппарат</t>
  </si>
  <si>
    <t>Иные закупки товаров, работ и услуг для государственных (муниципальных) нужд</t>
  </si>
  <si>
    <t>240</t>
  </si>
  <si>
    <t>Иные межбюджетные трансферты</t>
  </si>
  <si>
    <t>540</t>
  </si>
  <si>
    <t>Уплата налогов, сборов и иных платежей</t>
  </si>
  <si>
    <t>850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</si>
  <si>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</si>
  <si>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</si>
  <si>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</si>
  <si>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Органы юстиции</t>
  </si>
  <si>
    <t>Обеспечение пожарной безопасности</t>
  </si>
  <si>
    <t>Меры поддержки общественных объединений пожарной охраны и добровольных пожарных</t>
  </si>
  <si>
    <t>Расходы на выплаты персоналу казенных учреждений</t>
  </si>
  <si>
    <t>НАЦИОНАЛЬНАЯ ЭКОНОМИКА</t>
  </si>
  <si>
    <t>Дорожное хозяйство(дорожные фонды)</t>
  </si>
  <si>
    <t>Содержание и ремонт,  капитальный ремонт автомобильных дорог общего пользования и искусственных сооружений на них</t>
  </si>
  <si>
    <t>ЖИЛИЩНО-КОММУНАЛЬНОЕ ХОЗЯЙСТВО</t>
  </si>
  <si>
    <t>Благоустройство</t>
  </si>
  <si>
    <t>Прочие мероприятия по благоустройству</t>
  </si>
  <si>
    <t>КУЛЬТУРА И КИНЕМАТОГРАФИЯ</t>
  </si>
  <si>
    <t>Культура</t>
  </si>
  <si>
    <t>Финансовое обеспечение деятельности в области культуры и кинематографии</t>
  </si>
  <si>
    <t>ИТОГО ПО РАЗДЕЛАМ РАСХОДОВ</t>
  </si>
  <si>
    <t>Осуществление первичного воинского учета на территориях, где отсутствуют военные комиссариаты</t>
  </si>
  <si>
    <t xml:space="preserve">Осуществление переданных органам государственной власти субъектов Российской Федерации в соотвествии с пунктом 1 статьи 4 Федерального закона от 15 ноября 1997 года № 143-ФЗ "Об актах гражданского состояния" полномочий Российской Федерации на  государственной регистрации актов гражданского состояния </t>
  </si>
  <si>
    <t xml:space="preserve"> Распределение бюджетных ассигнований из местного бюджета на 2016 г  по разделам,подразделам,целевым статьям и видам расходов классификации расходов бюджетов</t>
  </si>
  <si>
    <t>Социальная политика</t>
  </si>
  <si>
    <t>770000L0200</t>
  </si>
  <si>
    <t>Финансированиие расходов по предоставлению социальных выплат молодым семьям на строительство(приобретение)жилья</t>
  </si>
  <si>
    <t>Финансирование расходов по предоставлению социальных выплат молодым семьям на строительство(приобретение) жилья отдельные категории молодых семей</t>
  </si>
  <si>
    <t>77000S0810</t>
  </si>
  <si>
    <t>к решению совета депутатов</t>
  </si>
  <si>
    <t>Петровского сельсовета</t>
  </si>
  <si>
    <t>Приложение 8</t>
  </si>
  <si>
    <t>Начисления на выплаты персоналу государственных(муниципальных)органов</t>
  </si>
  <si>
    <t>№</t>
  </si>
  <si>
    <t>2017 год</t>
  </si>
  <si>
    <t>2018 год</t>
  </si>
  <si>
    <t>2019 год</t>
  </si>
  <si>
    <t>Меры поддержки добровольных народных дружин</t>
  </si>
  <si>
    <t>Непрограммное направление расзходов(непрограммные мероприятия)</t>
  </si>
  <si>
    <t>от  29  декабря 2016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</si>
</sst>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;[Red]\-#,##0.00;0.00"/>
    <numFmt numFmtId="165" formatCode="00\.00\.00"/>
    <numFmt numFmtId="166" formatCode="000"/>
    <numFmt numFmtId="167" formatCode="0000000"/>
    <numFmt numFmtId="168" formatCode="00"/>
    <numFmt numFmtId="169" formatCode="0000"/>
    <numFmt numFmtId="170" formatCode="000000000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charset val="204"/>
    </font>
    <font>
      <b/>
      <sz val="8"/>
      <name val="Arial"/>
      <charset val="204"/>
    </font>
    <font>
      <b/>
      <sz val="11"/>
      <name val="Arial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b/>
      <sz val="9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8">
    <xf numFmtId="0" fontId="0" fillId="0" borderId="0" xfId="0"/>
    <xf numFmtId="0" fontId="1" fillId="0" borderId="0" xfId="1" applyProtection="1">
      <protection hidden="1"/>
    </xf>
    <xf numFmtId="3" fontId="2" fillId="0" borderId="0" xfId="1" applyNumberFormat="1" applyFont="1" applyFill="1" applyAlignment="1" applyProtection="1">
      <protection hidden="1"/>
    </xf>
    <xf numFmtId="3" fontId="3" fillId="0" borderId="2" xfId="1" applyNumberFormat="1" applyFont="1" applyFill="1" applyBorder="1" applyAlignment="1" applyProtection="1">
      <protection hidden="1"/>
    </xf>
    <xf numFmtId="3" fontId="3" fillId="0" borderId="3" xfId="1" applyNumberFormat="1" applyFont="1" applyFill="1" applyBorder="1" applyAlignment="1" applyProtection="1">
      <protection hidden="1"/>
    </xf>
    <xf numFmtId="0" fontId="3" fillId="0" borderId="3" xfId="1" applyNumberFormat="1" applyFont="1" applyFill="1" applyBorder="1" applyAlignment="1" applyProtection="1">
      <protection hidden="1"/>
    </xf>
    <xf numFmtId="164" fontId="2" fillId="0" borderId="5" xfId="1" applyNumberFormat="1" applyFont="1" applyFill="1" applyBorder="1" applyAlignment="1" applyProtection="1">
      <protection hidden="1"/>
    </xf>
    <xf numFmtId="165" fontId="2" fillId="0" borderId="5" xfId="1" applyNumberFormat="1" applyFont="1" applyFill="1" applyBorder="1" applyAlignment="1" applyProtection="1">
      <protection hidden="1"/>
    </xf>
    <xf numFmtId="3" fontId="2" fillId="0" borderId="6" xfId="1" applyNumberFormat="1" applyFont="1" applyFill="1" applyBorder="1" applyAlignment="1" applyProtection="1">
      <protection hidden="1"/>
    </xf>
    <xf numFmtId="164" fontId="2" fillId="0" borderId="7" xfId="1" applyNumberFormat="1" applyFont="1" applyFill="1" applyBorder="1" applyAlignment="1" applyProtection="1">
      <protection hidden="1"/>
    </xf>
    <xf numFmtId="164" fontId="2" fillId="0" borderId="6" xfId="1" applyNumberFormat="1" applyFont="1" applyFill="1" applyBorder="1" applyAlignment="1" applyProtection="1">
      <protection hidden="1"/>
    </xf>
    <xf numFmtId="168" fontId="2" fillId="0" borderId="5" xfId="1" applyNumberFormat="1" applyFont="1" applyFill="1" applyBorder="1" applyAlignment="1" applyProtection="1">
      <protection hidden="1"/>
    </xf>
    <xf numFmtId="168" fontId="3" fillId="0" borderId="5" xfId="1" applyNumberFormat="1" applyFont="1" applyFill="1" applyBorder="1" applyAlignment="1" applyProtection="1">
      <protection hidden="1"/>
    </xf>
    <xf numFmtId="165" fontId="2" fillId="0" borderId="10" xfId="1" applyNumberFormat="1" applyFont="1" applyFill="1" applyBorder="1" applyAlignment="1" applyProtection="1">
      <protection hidden="1"/>
    </xf>
    <xf numFmtId="3" fontId="2" fillId="0" borderId="11" xfId="1" applyNumberFormat="1" applyFont="1" applyFill="1" applyBorder="1" applyAlignment="1" applyProtection="1">
      <protection hidden="1"/>
    </xf>
    <xf numFmtId="164" fontId="2" fillId="0" borderId="10" xfId="1" applyNumberFormat="1" applyFont="1" applyFill="1" applyBorder="1" applyAlignment="1" applyProtection="1">
      <protection hidden="1"/>
    </xf>
    <xf numFmtId="164" fontId="2" fillId="0" borderId="12" xfId="1" applyNumberFormat="1" applyFont="1" applyFill="1" applyBorder="1" applyAlignment="1" applyProtection="1">
      <protection hidden="1"/>
    </xf>
    <xf numFmtId="164" fontId="2" fillId="0" borderId="11" xfId="1" applyNumberFormat="1" applyFont="1" applyFill="1" applyBorder="1" applyAlignment="1" applyProtection="1">
      <protection hidden="1"/>
    </xf>
    <xf numFmtId="168" fontId="3" fillId="0" borderId="10" xfId="1" applyNumberFormat="1" applyFont="1" applyFill="1" applyBorder="1" applyAlignment="1" applyProtection="1">
      <protection hidden="1"/>
    </xf>
    <xf numFmtId="0" fontId="3" fillId="0" borderId="0" xfId="1" applyNumberFormat="1" applyFont="1" applyFill="1" applyAlignment="1" applyProtection="1">
      <alignment horizontal="center"/>
      <protection hidden="1"/>
    </xf>
    <xf numFmtId="0" fontId="3" fillId="0" borderId="6" xfId="1" applyNumberFormat="1" applyFont="1" applyFill="1" applyBorder="1" applyAlignment="1" applyProtection="1">
      <alignment horizontal="center" vertical="top" wrapText="1"/>
      <protection hidden="1"/>
    </xf>
    <xf numFmtId="0" fontId="3" fillId="0" borderId="14" xfId="1" applyNumberFormat="1" applyFont="1" applyFill="1" applyBorder="1" applyAlignment="1" applyProtection="1">
      <alignment horizontal="center" vertical="top" wrapText="1"/>
      <protection hidden="1"/>
    </xf>
    <xf numFmtId="0" fontId="3" fillId="0" borderId="16" xfId="1" applyNumberFormat="1" applyFont="1" applyFill="1" applyBorder="1" applyAlignment="1" applyProtection="1">
      <alignment horizontal="center" vertical="top" wrapText="1"/>
      <protection hidden="1"/>
    </xf>
    <xf numFmtId="0" fontId="3" fillId="0" borderId="17" xfId="1" applyNumberFormat="1" applyFont="1" applyFill="1" applyBorder="1" applyAlignment="1" applyProtection="1">
      <alignment horizontal="center" vertical="top" wrapText="1"/>
      <protection hidden="1"/>
    </xf>
    <xf numFmtId="0" fontId="1" fillId="0" borderId="0" xfId="1" applyNumberFormat="1" applyFont="1" applyFill="1" applyAlignment="1" applyProtection="1">
      <alignment horizontal="centerContinuous"/>
      <protection hidden="1"/>
    </xf>
    <xf numFmtId="0" fontId="4" fillId="0" borderId="0" xfId="1" applyNumberFormat="1" applyFont="1" applyFill="1" applyAlignment="1" applyProtection="1">
      <alignment horizontal="centerContinuous"/>
      <protection hidden="1"/>
    </xf>
    <xf numFmtId="0" fontId="1" fillId="0" borderId="0" xfId="1" applyAlignment="1" applyProtection="1">
      <alignment horizontal="justify" vertical="justify"/>
      <protection hidden="1"/>
    </xf>
    <xf numFmtId="0" fontId="1" fillId="0" borderId="4" xfId="1" applyBorder="1" applyAlignment="1" applyProtection="1">
      <alignment horizontal="justify" vertical="justify"/>
      <protection hidden="1"/>
    </xf>
    <xf numFmtId="169" fontId="3" fillId="0" borderId="9" xfId="1" applyNumberFormat="1" applyFont="1" applyFill="1" applyBorder="1" applyAlignment="1" applyProtection="1">
      <alignment horizontal="justify" vertical="justify" wrapText="1"/>
      <protection hidden="1"/>
    </xf>
    <xf numFmtId="169" fontId="3" fillId="0" borderId="5" xfId="1" applyNumberFormat="1" applyFont="1" applyFill="1" applyBorder="1" applyAlignment="1" applyProtection="1">
      <alignment horizontal="justify" vertical="justify" wrapText="1"/>
      <protection hidden="1"/>
    </xf>
    <xf numFmtId="167" fontId="2" fillId="0" borderId="5" xfId="1" applyNumberFormat="1" applyFont="1" applyFill="1" applyBorder="1" applyAlignment="1" applyProtection="1">
      <alignment horizontal="justify" vertical="justify" wrapText="1"/>
      <protection hidden="1"/>
    </xf>
    <xf numFmtId="166" fontId="2" fillId="0" borderId="7" xfId="1" applyNumberFormat="1" applyFont="1" applyFill="1" applyBorder="1" applyAlignment="1" applyProtection="1">
      <alignment horizontal="justify" vertical="justify" wrapText="1"/>
      <protection hidden="1"/>
    </xf>
    <xf numFmtId="0" fontId="1" fillId="0" borderId="0" xfId="1" applyNumberFormat="1" applyFont="1" applyFill="1" applyAlignment="1" applyProtection="1">
      <alignment horizontal="right"/>
      <protection hidden="1"/>
    </xf>
    <xf numFmtId="0" fontId="3" fillId="0" borderId="14" xfId="1" applyNumberFormat="1" applyFont="1" applyFill="1" applyBorder="1" applyAlignment="1" applyProtection="1">
      <alignment horizontal="right" vertical="top" wrapText="1"/>
      <protection hidden="1"/>
    </xf>
    <xf numFmtId="166" fontId="3" fillId="0" borderId="12" xfId="1" applyNumberFormat="1" applyFont="1" applyFill="1" applyBorder="1" applyAlignment="1" applyProtection="1">
      <alignment horizontal="right"/>
      <protection hidden="1"/>
    </xf>
    <xf numFmtId="166" fontId="3" fillId="0" borderId="7" xfId="1" applyNumberFormat="1" applyFont="1" applyFill="1" applyBorder="1" applyAlignment="1" applyProtection="1">
      <alignment horizontal="right"/>
      <protection hidden="1"/>
    </xf>
    <xf numFmtId="166" fontId="2" fillId="0" borderId="7" xfId="1" applyNumberFormat="1" applyFont="1" applyFill="1" applyBorder="1" applyAlignment="1" applyProtection="1">
      <alignment horizontal="right"/>
      <protection hidden="1"/>
    </xf>
    <xf numFmtId="0" fontId="3" fillId="0" borderId="3" xfId="1" applyNumberFormat="1" applyFont="1" applyFill="1" applyBorder="1" applyAlignment="1" applyProtection="1">
      <alignment horizontal="right"/>
      <protection hidden="1"/>
    </xf>
    <xf numFmtId="0" fontId="6" fillId="0" borderId="0" xfId="1" applyFont="1" applyAlignment="1" applyProtection="1">
      <alignment vertical="justify"/>
      <protection hidden="1"/>
    </xf>
    <xf numFmtId="0" fontId="1" fillId="0" borderId="0" xfId="1" applyBorder="1" applyAlignment="1" applyProtection="1">
      <alignment horizontal="justify" vertical="justify"/>
      <protection hidden="1"/>
    </xf>
    <xf numFmtId="169" fontId="3" fillId="0" borderId="18" xfId="1" applyNumberFormat="1" applyFont="1" applyFill="1" applyBorder="1" applyAlignment="1" applyProtection="1">
      <alignment horizontal="justify" vertical="justify" wrapText="1"/>
      <protection hidden="1"/>
    </xf>
    <xf numFmtId="169" fontId="3" fillId="0" borderId="19" xfId="1" applyNumberFormat="1" applyFont="1" applyFill="1" applyBorder="1" applyAlignment="1" applyProtection="1">
      <alignment horizontal="justify" vertical="justify" wrapText="1"/>
      <protection hidden="1"/>
    </xf>
    <xf numFmtId="167" fontId="2" fillId="0" borderId="19" xfId="1" applyNumberFormat="1" applyFont="1" applyFill="1" applyBorder="1" applyAlignment="1" applyProtection="1">
      <alignment horizontal="justify" vertical="justify" wrapText="1"/>
      <protection hidden="1"/>
    </xf>
    <xf numFmtId="167" fontId="2" fillId="0" borderId="20" xfId="1" applyNumberFormat="1" applyFont="1" applyFill="1" applyBorder="1" applyAlignment="1" applyProtection="1">
      <alignment horizontal="justify" vertical="justify" wrapText="1"/>
      <protection hidden="1"/>
    </xf>
    <xf numFmtId="166" fontId="2" fillId="0" borderId="19" xfId="1" applyNumberFormat="1" applyFont="1" applyFill="1" applyBorder="1" applyAlignment="1" applyProtection="1">
      <alignment horizontal="justify" vertical="justify" wrapText="1"/>
      <protection hidden="1"/>
    </xf>
    <xf numFmtId="168" fontId="2" fillId="0" borderId="20" xfId="1" applyNumberFormat="1" applyFont="1" applyFill="1" applyBorder="1" applyAlignment="1" applyProtection="1">
      <protection hidden="1"/>
    </xf>
    <xf numFmtId="166" fontId="2" fillId="0" borderId="19" xfId="1" applyNumberFormat="1" applyFont="1" applyFill="1" applyBorder="1" applyAlignment="1" applyProtection="1">
      <alignment horizontal="right"/>
      <protection hidden="1"/>
    </xf>
    <xf numFmtId="164" fontId="2" fillId="0" borderId="21" xfId="1" applyNumberFormat="1" applyFont="1" applyFill="1" applyBorder="1" applyAlignment="1" applyProtection="1">
      <protection hidden="1"/>
    </xf>
    <xf numFmtId="164" fontId="2" fillId="0" borderId="19" xfId="1" applyNumberFormat="1" applyFont="1" applyFill="1" applyBorder="1" applyAlignment="1" applyProtection="1">
      <protection hidden="1"/>
    </xf>
    <xf numFmtId="164" fontId="2" fillId="0" borderId="20" xfId="1" applyNumberFormat="1" applyFont="1" applyFill="1" applyBorder="1" applyAlignment="1" applyProtection="1">
      <protection hidden="1"/>
    </xf>
    <xf numFmtId="3" fontId="2" fillId="0" borderId="21" xfId="1" applyNumberFormat="1" applyFont="1" applyFill="1" applyBorder="1" applyAlignment="1" applyProtection="1">
      <protection hidden="1"/>
    </xf>
    <xf numFmtId="165" fontId="2" fillId="0" borderId="20" xfId="1" applyNumberFormat="1" applyFont="1" applyFill="1" applyBorder="1" applyAlignment="1" applyProtection="1">
      <protection hidden="1"/>
    </xf>
    <xf numFmtId="168" fontId="2" fillId="0" borderId="7" xfId="1" applyNumberFormat="1" applyFont="1" applyFill="1" applyBorder="1" applyAlignment="1" applyProtection="1">
      <protection hidden="1"/>
    </xf>
    <xf numFmtId="3" fontId="2" fillId="0" borderId="7" xfId="1" applyNumberFormat="1" applyFont="1" applyFill="1" applyBorder="1" applyAlignment="1" applyProtection="1">
      <protection hidden="1"/>
    </xf>
    <xf numFmtId="170" fontId="4" fillId="0" borderId="0" xfId="1" applyNumberFormat="1" applyFont="1" applyFill="1" applyAlignment="1" applyProtection="1">
      <alignment horizontal="right"/>
      <protection hidden="1"/>
    </xf>
    <xf numFmtId="170" fontId="3" fillId="0" borderId="15" xfId="1" applyNumberFormat="1" applyFont="1" applyFill="1" applyBorder="1" applyAlignment="1" applyProtection="1">
      <alignment horizontal="right" vertical="top" wrapText="1"/>
      <protection hidden="1"/>
    </xf>
    <xf numFmtId="170" fontId="3" fillId="0" borderId="10" xfId="1" applyNumberFormat="1" applyFont="1" applyFill="1" applyBorder="1" applyAlignment="1" applyProtection="1">
      <alignment horizontal="right"/>
      <protection hidden="1"/>
    </xf>
    <xf numFmtId="170" fontId="3" fillId="0" borderId="5" xfId="1" applyNumberFormat="1" applyFont="1" applyFill="1" applyBorder="1" applyAlignment="1" applyProtection="1">
      <alignment horizontal="right"/>
      <protection hidden="1"/>
    </xf>
    <xf numFmtId="170" fontId="2" fillId="0" borderId="5" xfId="1" applyNumberFormat="1" applyFont="1" applyFill="1" applyBorder="1" applyAlignment="1" applyProtection="1">
      <alignment horizontal="right"/>
      <protection hidden="1"/>
    </xf>
    <xf numFmtId="170" fontId="2" fillId="0" borderId="7" xfId="1" applyNumberFormat="1" applyFont="1" applyFill="1" applyBorder="1" applyAlignment="1" applyProtection="1">
      <alignment horizontal="right"/>
      <protection hidden="1"/>
    </xf>
    <xf numFmtId="170" fontId="3" fillId="0" borderId="3" xfId="1" applyNumberFormat="1" applyFont="1" applyFill="1" applyBorder="1" applyAlignment="1" applyProtection="1">
      <alignment horizontal="right"/>
      <protection hidden="1"/>
    </xf>
    <xf numFmtId="170" fontId="6" fillId="0" borderId="0" xfId="1" applyNumberFormat="1" applyFont="1" applyFill="1" applyAlignment="1" applyProtection="1">
      <alignment vertical="justify"/>
      <protection hidden="1"/>
    </xf>
    <xf numFmtId="0" fontId="3" fillId="0" borderId="7" xfId="1" applyNumberFormat="1" applyFont="1" applyFill="1" applyBorder="1" applyAlignment="1" applyProtection="1">
      <alignment horizontal="center" vertical="top" wrapText="1"/>
      <protection hidden="1"/>
    </xf>
    <xf numFmtId="169" fontId="3" fillId="0" borderId="0" xfId="1" applyNumberFormat="1" applyFont="1" applyFill="1" applyBorder="1" applyAlignment="1" applyProtection="1">
      <alignment horizontal="justify" vertical="justify" wrapText="1"/>
      <protection hidden="1"/>
    </xf>
    <xf numFmtId="164" fontId="5" fillId="0" borderId="7" xfId="1" applyNumberFormat="1" applyFont="1" applyFill="1" applyBorder="1" applyAlignment="1" applyProtection="1">
      <protection hidden="1"/>
    </xf>
    <xf numFmtId="167" fontId="8" fillId="0" borderId="7" xfId="1" applyNumberFormat="1" applyFont="1" applyFill="1" applyBorder="1" applyAlignment="1" applyProtection="1">
      <alignment horizontal="justify" vertical="justify" wrapText="1"/>
      <protection hidden="1"/>
    </xf>
    <xf numFmtId="166" fontId="8" fillId="0" borderId="7" xfId="1" applyNumberFormat="1" applyFont="1" applyFill="1" applyBorder="1" applyAlignment="1" applyProtection="1">
      <alignment horizontal="justify" vertical="justify" wrapText="1"/>
      <protection hidden="1"/>
    </xf>
    <xf numFmtId="170" fontId="7" fillId="0" borderId="7" xfId="1" applyNumberFormat="1" applyFont="1" applyFill="1" applyBorder="1" applyAlignment="1" applyProtection="1">
      <alignment horizontal="right"/>
      <protection hidden="1"/>
    </xf>
    <xf numFmtId="165" fontId="2" fillId="0" borderId="7" xfId="1" applyNumberFormat="1" applyFont="1" applyFill="1" applyBorder="1" applyAlignment="1" applyProtection="1">
      <protection hidden="1"/>
    </xf>
    <xf numFmtId="166" fontId="7" fillId="0" borderId="7" xfId="1" applyNumberFormat="1" applyFont="1" applyFill="1" applyBorder="1" applyAlignment="1" applyProtection="1">
      <alignment horizontal="justify" vertical="justify" wrapText="1"/>
      <protection hidden="1"/>
    </xf>
    <xf numFmtId="168" fontId="5" fillId="0" borderId="7" xfId="1" applyNumberFormat="1" applyFont="1" applyFill="1" applyBorder="1" applyAlignment="1" applyProtection="1">
      <protection hidden="1"/>
    </xf>
    <xf numFmtId="170" fontId="5" fillId="0" borderId="7" xfId="1" applyNumberFormat="1" applyFont="1" applyFill="1" applyBorder="1" applyAlignment="1" applyProtection="1">
      <alignment horizontal="right"/>
      <protection hidden="1"/>
    </xf>
    <xf numFmtId="166" fontId="5" fillId="0" borderId="7" xfId="1" applyNumberFormat="1" applyFont="1" applyFill="1" applyBorder="1" applyAlignment="1" applyProtection="1">
      <alignment horizontal="right"/>
      <protection hidden="1"/>
    </xf>
    <xf numFmtId="3" fontId="5" fillId="0" borderId="7" xfId="1" applyNumberFormat="1" applyFont="1" applyFill="1" applyBorder="1" applyAlignment="1" applyProtection="1">
      <protection hidden="1"/>
    </xf>
    <xf numFmtId="165" fontId="5" fillId="0" borderId="7" xfId="1" applyNumberFormat="1" applyFont="1" applyFill="1" applyBorder="1" applyAlignment="1" applyProtection="1">
      <protection hidden="1"/>
    </xf>
    <xf numFmtId="0" fontId="9" fillId="0" borderId="0" xfId="1" applyFont="1" applyProtection="1">
      <protection hidden="1"/>
    </xf>
    <xf numFmtId="170" fontId="10" fillId="0" borderId="0" xfId="1" applyNumberFormat="1" applyFont="1" applyFill="1" applyAlignment="1" applyProtection="1">
      <alignment horizontal="right"/>
      <protection hidden="1"/>
    </xf>
    <xf numFmtId="0" fontId="9" fillId="0" borderId="0" xfId="1" applyNumberFormat="1" applyFont="1" applyFill="1" applyAlignment="1" applyProtection="1">
      <alignment horizontal="centerContinuous"/>
      <protection hidden="1"/>
    </xf>
    <xf numFmtId="169" fontId="3" fillId="0" borderId="8" xfId="1" applyNumberFormat="1" applyFont="1" applyFill="1" applyBorder="1" applyAlignment="1" applyProtection="1">
      <alignment horizontal="justify" vertical="justify" wrapText="1"/>
      <protection hidden="1"/>
    </xf>
    <xf numFmtId="169" fontId="3" fillId="0" borderId="7" xfId="1" applyNumberFormat="1" applyFont="1" applyFill="1" applyBorder="1" applyAlignment="1" applyProtection="1">
      <alignment horizontal="justify" vertical="justify" wrapText="1"/>
      <protection hidden="1"/>
    </xf>
    <xf numFmtId="167" fontId="2" fillId="0" borderId="7" xfId="1" applyNumberFormat="1" applyFont="1" applyFill="1" applyBorder="1" applyAlignment="1" applyProtection="1">
      <alignment horizontal="justify" vertical="justify" wrapText="1"/>
      <protection hidden="1"/>
    </xf>
    <xf numFmtId="167" fontId="7" fillId="0" borderId="5" xfId="1" applyNumberFormat="1" applyFont="1" applyFill="1" applyBorder="1" applyAlignment="1" applyProtection="1">
      <alignment horizontal="justify" vertical="justify" wrapText="1"/>
      <protection hidden="1"/>
    </xf>
    <xf numFmtId="169" fontId="3" fillId="0" borderId="21" xfId="1" applyNumberFormat="1" applyFont="1" applyFill="1" applyBorder="1" applyAlignment="1" applyProtection="1">
      <alignment horizontal="justify" vertical="justify" wrapText="1"/>
      <protection hidden="1"/>
    </xf>
    <xf numFmtId="167" fontId="2" fillId="0" borderId="7" xfId="1" applyNumberFormat="1" applyFont="1" applyFill="1" applyBorder="1" applyAlignment="1" applyProtection="1">
      <alignment horizontal="justify" vertical="justify" wrapText="1"/>
      <protection hidden="1"/>
    </xf>
    <xf numFmtId="169" fontId="3" fillId="0" borderId="7" xfId="1" applyNumberFormat="1" applyFont="1" applyFill="1" applyBorder="1" applyAlignment="1" applyProtection="1">
      <alignment horizontal="justify" vertical="justify" wrapText="1"/>
      <protection hidden="1"/>
    </xf>
    <xf numFmtId="169" fontId="3" fillId="0" borderId="8" xfId="1" applyNumberFormat="1" applyFont="1" applyFill="1" applyBorder="1" applyAlignment="1" applyProtection="1">
      <alignment horizontal="justify" vertical="justify" wrapText="1"/>
      <protection hidden="1"/>
    </xf>
    <xf numFmtId="169" fontId="3" fillId="0" borderId="6" xfId="1" applyNumberFormat="1" applyFont="1" applyFill="1" applyBorder="1" applyAlignment="1" applyProtection="1">
      <alignment horizontal="justify" vertical="justify" wrapText="1"/>
      <protection hidden="1"/>
    </xf>
    <xf numFmtId="167" fontId="2" fillId="0" borderId="6" xfId="1" applyNumberFormat="1" applyFont="1" applyFill="1" applyBorder="1" applyAlignment="1" applyProtection="1">
      <alignment horizontal="justify" vertical="justify" wrapText="1"/>
      <protection hidden="1"/>
    </xf>
    <xf numFmtId="167" fontId="2" fillId="0" borderId="23" xfId="1" applyNumberFormat="1" applyFont="1" applyFill="1" applyBorder="1" applyAlignment="1" applyProtection="1">
      <alignment horizontal="justify" vertical="justify" wrapText="1"/>
      <protection hidden="1"/>
    </xf>
    <xf numFmtId="169" fontId="3" fillId="0" borderId="8" xfId="1" applyNumberFormat="1" applyFont="1" applyFill="1" applyBorder="1" applyAlignment="1" applyProtection="1">
      <alignment horizontal="justify" vertical="justify" wrapText="1"/>
      <protection hidden="1"/>
    </xf>
    <xf numFmtId="0" fontId="6" fillId="0" borderId="0" xfId="1" applyFont="1" applyAlignment="1" applyProtection="1">
      <alignment horizontal="center" vertical="justify"/>
      <protection hidden="1"/>
    </xf>
    <xf numFmtId="166" fontId="7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6" fillId="0" borderId="4" xfId="1" applyFont="1" applyBorder="1" applyAlignment="1" applyProtection="1">
      <alignment horizontal="justify" vertical="justify"/>
      <protection hidden="1"/>
    </xf>
    <xf numFmtId="169" fontId="5" fillId="0" borderId="8" xfId="1" applyNumberFormat="1" applyFont="1" applyFill="1" applyBorder="1" applyAlignment="1" applyProtection="1">
      <alignment horizontal="justify" vertical="justify" wrapText="1"/>
      <protection hidden="1"/>
    </xf>
    <xf numFmtId="169" fontId="5" fillId="0" borderId="6" xfId="1" applyNumberFormat="1" applyFont="1" applyFill="1" applyBorder="1" applyAlignment="1" applyProtection="1">
      <alignment horizontal="justify" vertical="justify" wrapText="1"/>
      <protection hidden="1"/>
    </xf>
    <xf numFmtId="167" fontId="5" fillId="0" borderId="6" xfId="1" applyNumberFormat="1" applyFont="1" applyFill="1" applyBorder="1" applyAlignment="1" applyProtection="1">
      <alignment horizontal="justify" vertical="justify" wrapText="1"/>
      <protection hidden="1"/>
    </xf>
    <xf numFmtId="167" fontId="5" fillId="0" borderId="23" xfId="1" applyNumberFormat="1" applyFont="1" applyFill="1" applyBorder="1" applyAlignment="1" applyProtection="1">
      <alignment horizontal="justify" vertical="justify" wrapText="1"/>
      <protection hidden="1"/>
    </xf>
    <xf numFmtId="166" fontId="5" fillId="0" borderId="6" xfId="1" applyNumberFormat="1" applyFont="1" applyFill="1" applyBorder="1" applyAlignment="1" applyProtection="1">
      <alignment horizontal="justify" vertical="justify" wrapText="1"/>
      <protection hidden="1"/>
    </xf>
    <xf numFmtId="168" fontId="5" fillId="0" borderId="5" xfId="1" applyNumberFormat="1" applyFont="1" applyFill="1" applyBorder="1" applyAlignment="1" applyProtection="1">
      <protection hidden="1"/>
    </xf>
    <xf numFmtId="170" fontId="5" fillId="0" borderId="5" xfId="1" applyNumberFormat="1" applyFont="1" applyFill="1" applyBorder="1" applyAlignment="1" applyProtection="1">
      <alignment horizontal="right"/>
      <protection hidden="1"/>
    </xf>
    <xf numFmtId="164" fontId="5" fillId="0" borderId="6" xfId="1" applyNumberFormat="1" applyFont="1" applyFill="1" applyBorder="1" applyAlignment="1" applyProtection="1">
      <protection hidden="1"/>
    </xf>
    <xf numFmtId="164" fontId="5" fillId="0" borderId="5" xfId="1" applyNumberFormat="1" applyFont="1" applyFill="1" applyBorder="1" applyAlignment="1" applyProtection="1">
      <protection hidden="1"/>
    </xf>
    <xf numFmtId="3" fontId="5" fillId="0" borderId="6" xfId="1" applyNumberFormat="1" applyFont="1" applyFill="1" applyBorder="1" applyAlignment="1" applyProtection="1">
      <protection hidden="1"/>
    </xf>
    <xf numFmtId="165" fontId="5" fillId="0" borderId="5" xfId="1" applyNumberFormat="1" applyFont="1" applyFill="1" applyBorder="1" applyAlignment="1" applyProtection="1">
      <protection hidden="1"/>
    </xf>
    <xf numFmtId="0" fontId="11" fillId="0" borderId="0" xfId="0" applyFont="1"/>
    <xf numFmtId="3" fontId="3" fillId="0" borderId="7" xfId="1" applyNumberFormat="1" applyFont="1" applyFill="1" applyBorder="1" applyAlignment="1" applyProtection="1">
      <protection hidden="1"/>
    </xf>
    <xf numFmtId="3" fontId="5" fillId="0" borderId="22" xfId="1" applyNumberFormat="1" applyFont="1" applyFill="1" applyBorder="1" applyAlignment="1" applyProtection="1">
      <protection hidden="1"/>
    </xf>
    <xf numFmtId="167" fontId="2" fillId="0" borderId="7" xfId="1" applyNumberFormat="1" applyFont="1" applyFill="1" applyBorder="1" applyAlignment="1" applyProtection="1">
      <alignment horizontal="justify" vertical="justify" wrapText="1"/>
      <protection hidden="1"/>
    </xf>
    <xf numFmtId="0" fontId="3" fillId="0" borderId="1" xfId="1" applyNumberFormat="1" applyFont="1" applyFill="1" applyBorder="1" applyAlignment="1" applyProtection="1">
      <alignment horizontal="center" vertical="justify"/>
      <protection hidden="1"/>
    </xf>
    <xf numFmtId="0" fontId="3" fillId="0" borderId="3" xfId="1" applyNumberFormat="1" applyFont="1" applyFill="1" applyBorder="1" applyAlignment="1" applyProtection="1">
      <alignment horizontal="center" vertical="justify"/>
      <protection hidden="1"/>
    </xf>
    <xf numFmtId="169" fontId="3" fillId="0" borderId="8" xfId="1" applyNumberFormat="1" applyFont="1" applyFill="1" applyBorder="1" applyAlignment="1" applyProtection="1">
      <alignment horizontal="justify" vertical="justify" wrapText="1"/>
      <protection hidden="1"/>
    </xf>
    <xf numFmtId="169" fontId="3" fillId="0" borderId="7" xfId="1" applyNumberFormat="1" applyFont="1" applyFill="1" applyBorder="1" applyAlignment="1" applyProtection="1">
      <alignment horizontal="justify" vertical="justify" wrapText="1"/>
      <protection hidden="1"/>
    </xf>
    <xf numFmtId="167" fontId="7" fillId="0" borderId="7" xfId="1" applyNumberFormat="1" applyFont="1" applyFill="1" applyBorder="1" applyAlignment="1" applyProtection="1">
      <alignment horizontal="justify" vertical="justify" wrapText="1"/>
      <protection hidden="1"/>
    </xf>
    <xf numFmtId="0" fontId="6" fillId="0" borderId="0" xfId="1" applyFont="1" applyAlignment="1" applyProtection="1">
      <alignment horizontal="center" vertical="justify"/>
      <protection hidden="1"/>
    </xf>
    <xf numFmtId="0" fontId="3" fillId="0" borderId="14" xfId="1" applyNumberFormat="1" applyFont="1" applyFill="1" applyBorder="1" applyAlignment="1" applyProtection="1">
      <alignment horizontal="center" vertical="justify"/>
      <protection hidden="1"/>
    </xf>
    <xf numFmtId="0" fontId="3" fillId="0" borderId="15" xfId="1" applyNumberFormat="1" applyFont="1" applyFill="1" applyBorder="1" applyAlignment="1" applyProtection="1">
      <alignment horizontal="center" vertical="justify"/>
      <protection hidden="1"/>
    </xf>
    <xf numFmtId="0" fontId="3" fillId="0" borderId="17" xfId="1" applyNumberFormat="1" applyFont="1" applyFill="1" applyBorder="1" applyAlignment="1" applyProtection="1">
      <alignment horizontal="center" vertical="justify"/>
      <protection hidden="1"/>
    </xf>
    <xf numFmtId="169" fontId="3" fillId="0" borderId="13" xfId="1" applyNumberFormat="1" applyFont="1" applyFill="1" applyBorder="1" applyAlignment="1" applyProtection="1">
      <alignment horizontal="justify" vertical="justify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6"/>
  <sheetViews>
    <sheetView tabSelected="1" workbookViewId="0"/>
  </sheetViews>
  <sheetFormatPr defaultRowHeight="15" x14ac:dyDescent="0.25"/>
  <cols>
    <col min="1" max="1" width="0.140625" customWidth="1"/>
    <col min="2" max="2" width="1" customWidth="1"/>
    <col min="3" max="4" width="0.7109375" customWidth="1"/>
    <col min="5" max="5" width="0.140625" customWidth="1"/>
    <col min="6" max="6" width="68.5703125" customWidth="1"/>
    <col min="7" max="7" width="8.5703125" customWidth="1"/>
    <col min="8" max="8" width="7.5703125" customWidth="1"/>
    <col min="9" max="9" width="10.5703125" customWidth="1"/>
    <col min="10" max="10" width="7.28515625" customWidth="1"/>
    <col min="11" max="11" width="0.140625" hidden="1" customWidth="1"/>
    <col min="12" max="12" width="9.140625" hidden="1" customWidth="1"/>
    <col min="13" max="13" width="0.140625" hidden="1" customWidth="1"/>
    <col min="14" max="15" width="9.140625" hidden="1" customWidth="1"/>
    <col min="16" max="16" width="0.140625" customWidth="1"/>
    <col min="17" max="19" width="11" customWidth="1"/>
  </cols>
  <sheetData>
    <row r="1" spans="1:19" x14ac:dyDescent="0.25">
      <c r="A1" s="26"/>
      <c r="B1" s="26"/>
      <c r="C1" s="26"/>
      <c r="D1" s="26"/>
      <c r="E1" s="26"/>
      <c r="F1" s="26"/>
      <c r="G1" s="1"/>
      <c r="H1" s="75"/>
      <c r="I1" s="76" t="s">
        <v>50</v>
      </c>
      <c r="J1" s="32"/>
      <c r="K1" s="24"/>
      <c r="L1" s="24"/>
      <c r="M1" s="24"/>
      <c r="N1" s="24"/>
      <c r="O1" s="24"/>
      <c r="P1" s="25"/>
      <c r="Q1" s="24"/>
      <c r="R1" s="24"/>
      <c r="S1" s="24"/>
    </row>
    <row r="2" spans="1:19" x14ac:dyDescent="0.25">
      <c r="A2" s="26"/>
      <c r="B2" s="26"/>
      <c r="C2" s="26"/>
      <c r="D2" s="26"/>
      <c r="E2" s="26"/>
      <c r="F2" s="26"/>
      <c r="G2" s="1"/>
      <c r="H2" s="75" t="s">
        <v>48</v>
      </c>
      <c r="I2" s="54"/>
      <c r="J2" s="32"/>
      <c r="K2" s="24"/>
      <c r="L2" s="24"/>
      <c r="M2" s="24"/>
      <c r="N2" s="24"/>
      <c r="O2" s="24"/>
      <c r="P2" s="25"/>
      <c r="Q2" s="24"/>
      <c r="R2" s="24"/>
      <c r="S2" s="24"/>
    </row>
    <row r="3" spans="1:19" x14ac:dyDescent="0.25">
      <c r="A3" s="26"/>
      <c r="B3" s="26"/>
      <c r="C3" s="26"/>
      <c r="D3" s="26"/>
      <c r="E3" s="26"/>
      <c r="F3" s="26"/>
      <c r="G3" s="1"/>
      <c r="H3" s="75" t="s">
        <v>49</v>
      </c>
      <c r="I3" s="54"/>
      <c r="J3" s="32"/>
      <c r="K3" s="24"/>
      <c r="L3" s="24"/>
      <c r="M3" s="24"/>
      <c r="N3" s="24"/>
      <c r="O3" s="24"/>
      <c r="P3" s="25"/>
      <c r="Q3" s="77" t="s">
        <v>52</v>
      </c>
      <c r="R3" s="77"/>
      <c r="S3" s="77">
        <v>57</v>
      </c>
    </row>
    <row r="4" spans="1:19" x14ac:dyDescent="0.25">
      <c r="A4" s="26"/>
      <c r="B4" s="26"/>
      <c r="C4" s="26"/>
      <c r="D4" s="26"/>
      <c r="E4" s="26"/>
      <c r="F4" s="26"/>
      <c r="G4" s="1"/>
      <c r="H4" s="75" t="s">
        <v>58</v>
      </c>
      <c r="I4" s="54"/>
      <c r="J4" s="32"/>
      <c r="K4" s="24"/>
      <c r="L4" s="24"/>
      <c r="M4" s="24"/>
      <c r="N4" s="24"/>
      <c r="O4" s="24"/>
      <c r="P4" s="25"/>
      <c r="Q4" s="24"/>
      <c r="R4" s="24"/>
      <c r="S4" s="24"/>
    </row>
    <row r="5" spans="1:19" x14ac:dyDescent="0.25">
      <c r="A5" s="26"/>
      <c r="B5" s="26"/>
      <c r="C5" s="26"/>
      <c r="D5" s="26"/>
      <c r="E5" s="26"/>
      <c r="F5" s="26"/>
      <c r="G5" s="1"/>
      <c r="H5" s="1"/>
      <c r="I5" s="54"/>
      <c r="J5" s="32"/>
      <c r="K5" s="24"/>
      <c r="L5" s="24"/>
      <c r="M5" s="24"/>
      <c r="N5" s="24"/>
      <c r="O5" s="24"/>
      <c r="P5" s="25"/>
      <c r="Q5" s="24"/>
      <c r="R5" s="24"/>
      <c r="S5" s="24"/>
    </row>
    <row r="6" spans="1:19" x14ac:dyDescent="0.25">
      <c r="A6" s="113" t="s">
        <v>42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90"/>
      <c r="S6" s="90"/>
    </row>
    <row r="7" spans="1:19" x14ac:dyDescent="0.2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90"/>
      <c r="S7" s="90"/>
    </row>
    <row r="8" spans="1:19" x14ac:dyDescent="0.25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90"/>
      <c r="S8" s="90"/>
    </row>
    <row r="9" spans="1:19" x14ac:dyDescent="0.25">
      <c r="A9" s="38"/>
      <c r="B9" s="38"/>
      <c r="C9" s="38"/>
      <c r="D9" s="38"/>
      <c r="E9" s="38"/>
      <c r="F9" s="38"/>
      <c r="G9" s="38"/>
      <c r="H9" s="38"/>
      <c r="I9" s="61"/>
      <c r="J9" s="38"/>
      <c r="K9" s="38"/>
      <c r="L9" s="38"/>
      <c r="M9" s="38"/>
      <c r="N9" s="38"/>
      <c r="O9" s="38"/>
      <c r="P9" s="38"/>
      <c r="Q9" s="38"/>
      <c r="R9" s="38"/>
      <c r="S9" s="38"/>
    </row>
    <row r="10" spans="1:19" ht="15.75" thickBot="1" x14ac:dyDescent="0.3">
      <c r="A10" s="38"/>
      <c r="B10" s="38"/>
      <c r="C10" s="38"/>
      <c r="D10" s="38"/>
      <c r="E10" s="38"/>
      <c r="F10" s="38"/>
      <c r="G10" s="38"/>
      <c r="H10" s="38"/>
      <c r="I10" s="61"/>
      <c r="J10" s="38"/>
      <c r="K10" s="38"/>
      <c r="L10" s="38"/>
      <c r="M10" s="38"/>
      <c r="N10" s="38"/>
      <c r="O10" s="38"/>
      <c r="P10" s="38"/>
      <c r="Q10" s="38"/>
      <c r="R10" s="38"/>
      <c r="S10" s="38"/>
    </row>
    <row r="11" spans="1:19" ht="113.25" thickBot="1" x14ac:dyDescent="0.3">
      <c r="A11" s="26"/>
      <c r="B11" s="114" t="s">
        <v>0</v>
      </c>
      <c r="C11" s="115"/>
      <c r="D11" s="115"/>
      <c r="E11" s="115"/>
      <c r="F11" s="116"/>
      <c r="G11" s="23" t="s">
        <v>1</v>
      </c>
      <c r="H11" s="22" t="s">
        <v>2</v>
      </c>
      <c r="I11" s="55" t="s">
        <v>3</v>
      </c>
      <c r="J11" s="33" t="s">
        <v>4</v>
      </c>
      <c r="K11" s="21" t="s">
        <v>5</v>
      </c>
      <c r="L11" s="21" t="s">
        <v>6</v>
      </c>
      <c r="M11" s="21" t="s">
        <v>7</v>
      </c>
      <c r="N11" s="21" t="s">
        <v>8</v>
      </c>
      <c r="O11" s="20"/>
      <c r="P11" s="19"/>
      <c r="Q11" s="62" t="s">
        <v>53</v>
      </c>
      <c r="R11" s="62" t="s">
        <v>54</v>
      </c>
      <c r="S11" s="62" t="s">
        <v>55</v>
      </c>
    </row>
    <row r="12" spans="1:19" x14ac:dyDescent="0.25">
      <c r="A12" s="27"/>
      <c r="B12" s="117" t="s">
        <v>9</v>
      </c>
      <c r="C12" s="117"/>
      <c r="D12" s="117"/>
      <c r="E12" s="117"/>
      <c r="F12" s="117"/>
      <c r="G12" s="18">
        <v>1</v>
      </c>
      <c r="H12" s="18">
        <v>0</v>
      </c>
      <c r="I12" s="56">
        <v>0</v>
      </c>
      <c r="J12" s="34">
        <v>0</v>
      </c>
      <c r="K12" s="17">
        <v>1994300</v>
      </c>
      <c r="L12" s="16">
        <v>0</v>
      </c>
      <c r="M12" s="16">
        <v>0</v>
      </c>
      <c r="N12" s="15">
        <v>0</v>
      </c>
      <c r="O12" s="14">
        <v>1994300</v>
      </c>
      <c r="P12" s="13"/>
      <c r="Q12" s="105">
        <f>Q13+Q19</f>
        <v>2334250</v>
      </c>
      <c r="R12" s="105">
        <f>R13+R19</f>
        <v>2434250</v>
      </c>
      <c r="S12" s="105">
        <f>S13+S19</f>
        <v>2434250</v>
      </c>
    </row>
    <row r="13" spans="1:19" ht="29.25" customHeight="1" x14ac:dyDescent="0.25">
      <c r="A13" s="27"/>
      <c r="B13" s="28"/>
      <c r="C13" s="111" t="s">
        <v>10</v>
      </c>
      <c r="D13" s="111"/>
      <c r="E13" s="111"/>
      <c r="F13" s="111"/>
      <c r="G13" s="12">
        <v>1</v>
      </c>
      <c r="H13" s="12">
        <v>2</v>
      </c>
      <c r="I13" s="57">
        <v>0</v>
      </c>
      <c r="J13" s="35">
        <v>0</v>
      </c>
      <c r="K13" s="10">
        <v>563800</v>
      </c>
      <c r="L13" s="9">
        <v>0</v>
      </c>
      <c r="M13" s="9">
        <v>0</v>
      </c>
      <c r="N13" s="6">
        <v>0</v>
      </c>
      <c r="O13" s="8">
        <v>0</v>
      </c>
      <c r="P13" s="7"/>
      <c r="Q13" s="105">
        <f t="shared" ref="Q13:S15" si="0">Q14</f>
        <v>633650</v>
      </c>
      <c r="R13" s="105">
        <f t="shared" si="0"/>
        <v>633650</v>
      </c>
      <c r="S13" s="105">
        <f t="shared" si="0"/>
        <v>633650</v>
      </c>
    </row>
    <row r="14" spans="1:19" x14ac:dyDescent="0.25">
      <c r="A14" s="27"/>
      <c r="B14" s="78"/>
      <c r="C14" s="29"/>
      <c r="D14" s="107" t="s">
        <v>11</v>
      </c>
      <c r="E14" s="107"/>
      <c r="F14" s="107"/>
      <c r="G14" s="11">
        <v>1</v>
      </c>
      <c r="H14" s="11">
        <v>2</v>
      </c>
      <c r="I14" s="58">
        <v>7700000000</v>
      </c>
      <c r="J14" s="36">
        <v>0</v>
      </c>
      <c r="K14" s="10">
        <v>563800</v>
      </c>
      <c r="L14" s="9">
        <v>0</v>
      </c>
      <c r="M14" s="9">
        <v>0</v>
      </c>
      <c r="N14" s="6">
        <v>0</v>
      </c>
      <c r="O14" s="8">
        <v>0</v>
      </c>
      <c r="P14" s="7"/>
      <c r="Q14" s="53">
        <f t="shared" si="0"/>
        <v>633650</v>
      </c>
      <c r="R14" s="53">
        <f t="shared" si="0"/>
        <v>633650</v>
      </c>
      <c r="S14" s="53">
        <f t="shared" si="0"/>
        <v>633650</v>
      </c>
    </row>
    <row r="15" spans="1:19" x14ac:dyDescent="0.25">
      <c r="A15" s="27"/>
      <c r="B15" s="78"/>
      <c r="C15" s="79"/>
      <c r="D15" s="30"/>
      <c r="E15" s="107" t="s">
        <v>12</v>
      </c>
      <c r="F15" s="107"/>
      <c r="G15" s="11">
        <v>1</v>
      </c>
      <c r="H15" s="11">
        <v>2</v>
      </c>
      <c r="I15" s="58">
        <v>7700010010</v>
      </c>
      <c r="J15" s="36">
        <v>0</v>
      </c>
      <c r="K15" s="10">
        <v>563800</v>
      </c>
      <c r="L15" s="9">
        <v>0</v>
      </c>
      <c r="M15" s="9">
        <v>0</v>
      </c>
      <c r="N15" s="6">
        <v>0</v>
      </c>
      <c r="O15" s="8">
        <v>0</v>
      </c>
      <c r="P15" s="7"/>
      <c r="Q15" s="53">
        <f t="shared" si="0"/>
        <v>633650</v>
      </c>
      <c r="R15" s="53">
        <f t="shared" si="0"/>
        <v>633650</v>
      </c>
      <c r="S15" s="53">
        <f t="shared" si="0"/>
        <v>633650</v>
      </c>
    </row>
    <row r="16" spans="1:19" ht="18.75" customHeight="1" x14ac:dyDescent="0.25">
      <c r="A16" s="27"/>
      <c r="B16" s="78"/>
      <c r="C16" s="79"/>
      <c r="D16" s="80"/>
      <c r="E16" s="30"/>
      <c r="F16" s="31" t="s">
        <v>13</v>
      </c>
      <c r="G16" s="11">
        <v>1</v>
      </c>
      <c r="H16" s="11">
        <v>2</v>
      </c>
      <c r="I16" s="58">
        <v>7700010010</v>
      </c>
      <c r="J16" s="36" t="s">
        <v>14</v>
      </c>
      <c r="K16" s="10">
        <v>563800</v>
      </c>
      <c r="L16" s="9">
        <v>0</v>
      </c>
      <c r="M16" s="9">
        <v>0</v>
      </c>
      <c r="N16" s="6">
        <v>0</v>
      </c>
      <c r="O16" s="8">
        <v>0</v>
      </c>
      <c r="P16" s="7"/>
      <c r="Q16" s="53">
        <f>Q17+Q18</f>
        <v>633650</v>
      </c>
      <c r="R16" s="53">
        <f>R17+R18</f>
        <v>633650</v>
      </c>
      <c r="S16" s="53">
        <f>S17+S18</f>
        <v>633650</v>
      </c>
    </row>
    <row r="17" spans="1:19" ht="18.75" customHeight="1" x14ac:dyDescent="0.25">
      <c r="A17" s="27"/>
      <c r="B17" s="28"/>
      <c r="C17" s="79"/>
      <c r="D17" s="80"/>
      <c r="E17" s="30"/>
      <c r="F17" s="31" t="s">
        <v>13</v>
      </c>
      <c r="G17" s="11">
        <v>1</v>
      </c>
      <c r="H17" s="11">
        <v>2</v>
      </c>
      <c r="I17" s="58">
        <v>7700010010</v>
      </c>
      <c r="J17" s="36">
        <v>121</v>
      </c>
      <c r="K17" s="10">
        <v>563800</v>
      </c>
      <c r="L17" s="9">
        <v>0</v>
      </c>
      <c r="M17" s="9">
        <v>0</v>
      </c>
      <c r="N17" s="6">
        <v>0</v>
      </c>
      <c r="O17" s="8">
        <v>0</v>
      </c>
      <c r="P17" s="7"/>
      <c r="Q17" s="53">
        <v>488000</v>
      </c>
      <c r="R17" s="53">
        <v>488000</v>
      </c>
      <c r="S17" s="53">
        <v>488000</v>
      </c>
    </row>
    <row r="18" spans="1:19" ht="18.75" customHeight="1" x14ac:dyDescent="0.25">
      <c r="A18" s="27"/>
      <c r="B18" s="28"/>
      <c r="C18" s="79"/>
      <c r="D18" s="80"/>
      <c r="E18" s="30"/>
      <c r="F18" s="31" t="s">
        <v>51</v>
      </c>
      <c r="G18" s="11">
        <v>1</v>
      </c>
      <c r="H18" s="11">
        <v>2</v>
      </c>
      <c r="I18" s="58">
        <v>7700010010</v>
      </c>
      <c r="J18" s="36">
        <v>129</v>
      </c>
      <c r="K18" s="10">
        <v>563800</v>
      </c>
      <c r="L18" s="9">
        <v>0</v>
      </c>
      <c r="M18" s="9">
        <v>0</v>
      </c>
      <c r="N18" s="6">
        <v>0</v>
      </c>
      <c r="O18" s="8">
        <v>0</v>
      </c>
      <c r="P18" s="7"/>
      <c r="Q18" s="53">
        <v>145650</v>
      </c>
      <c r="R18" s="53">
        <v>145650</v>
      </c>
      <c r="S18" s="53">
        <v>145650</v>
      </c>
    </row>
    <row r="19" spans="1:19" ht="36" customHeight="1" x14ac:dyDescent="0.25">
      <c r="A19" s="27"/>
      <c r="B19" s="28"/>
      <c r="C19" s="111" t="s">
        <v>15</v>
      </c>
      <c r="D19" s="111"/>
      <c r="E19" s="111"/>
      <c r="F19" s="111"/>
      <c r="G19" s="12">
        <v>1</v>
      </c>
      <c r="H19" s="12">
        <v>4</v>
      </c>
      <c r="I19" s="57">
        <v>0</v>
      </c>
      <c r="J19" s="35">
        <v>0</v>
      </c>
      <c r="K19" s="10">
        <v>1430500</v>
      </c>
      <c r="L19" s="9">
        <v>0</v>
      </c>
      <c r="M19" s="9">
        <v>0</v>
      </c>
      <c r="N19" s="6">
        <v>0</v>
      </c>
      <c r="O19" s="8">
        <v>0</v>
      </c>
      <c r="P19" s="7"/>
      <c r="Q19" s="105">
        <f t="shared" ref="Q19:S20" si="1">Q20</f>
        <v>1700600</v>
      </c>
      <c r="R19" s="105">
        <f t="shared" si="1"/>
        <v>1800600</v>
      </c>
      <c r="S19" s="105">
        <f t="shared" si="1"/>
        <v>1800600</v>
      </c>
    </row>
    <row r="20" spans="1:19" x14ac:dyDescent="0.25">
      <c r="A20" s="27"/>
      <c r="B20" s="78"/>
      <c r="C20" s="29"/>
      <c r="D20" s="107" t="s">
        <v>11</v>
      </c>
      <c r="E20" s="107"/>
      <c r="F20" s="107"/>
      <c r="G20" s="11">
        <v>1</v>
      </c>
      <c r="H20" s="11">
        <v>4</v>
      </c>
      <c r="I20" s="58">
        <v>7700000000</v>
      </c>
      <c r="J20" s="36">
        <v>0</v>
      </c>
      <c r="K20" s="10">
        <v>1430500</v>
      </c>
      <c r="L20" s="9">
        <v>0</v>
      </c>
      <c r="M20" s="9">
        <v>0</v>
      </c>
      <c r="N20" s="6">
        <v>0</v>
      </c>
      <c r="O20" s="8">
        <v>0</v>
      </c>
      <c r="P20" s="7"/>
      <c r="Q20" s="53">
        <f t="shared" si="1"/>
        <v>1700600</v>
      </c>
      <c r="R20" s="53">
        <f t="shared" si="1"/>
        <v>1800600</v>
      </c>
      <c r="S20" s="53">
        <f t="shared" si="1"/>
        <v>1800600</v>
      </c>
    </row>
    <row r="21" spans="1:19" x14ac:dyDescent="0.25">
      <c r="A21" s="27"/>
      <c r="B21" s="78"/>
      <c r="C21" s="79"/>
      <c r="D21" s="30"/>
      <c r="E21" s="107" t="s">
        <v>16</v>
      </c>
      <c r="F21" s="107"/>
      <c r="G21" s="11">
        <v>1</v>
      </c>
      <c r="H21" s="11">
        <v>4</v>
      </c>
      <c r="I21" s="58">
        <v>7700010020</v>
      </c>
      <c r="J21" s="36">
        <v>0</v>
      </c>
      <c r="K21" s="10">
        <v>1430500</v>
      </c>
      <c r="L21" s="9">
        <v>0</v>
      </c>
      <c r="M21" s="9">
        <v>0</v>
      </c>
      <c r="N21" s="6">
        <v>0</v>
      </c>
      <c r="O21" s="8">
        <v>0</v>
      </c>
      <c r="P21" s="7"/>
      <c r="Q21" s="53">
        <f>Q22+Q25+Q28+Q29</f>
        <v>1700600</v>
      </c>
      <c r="R21" s="53">
        <f>R22+R25+R28+R29</f>
        <v>1800600</v>
      </c>
      <c r="S21" s="53">
        <f>S22+S25+S28+S29</f>
        <v>1800600</v>
      </c>
    </row>
    <row r="22" spans="1:19" ht="18.75" customHeight="1" x14ac:dyDescent="0.25">
      <c r="A22" s="27"/>
      <c r="B22" s="78"/>
      <c r="C22" s="79"/>
      <c r="D22" s="80"/>
      <c r="E22" s="30"/>
      <c r="F22" s="31" t="s">
        <v>13</v>
      </c>
      <c r="G22" s="11">
        <v>1</v>
      </c>
      <c r="H22" s="11">
        <v>4</v>
      </c>
      <c r="I22" s="58">
        <v>7700010020</v>
      </c>
      <c r="J22" s="36" t="s">
        <v>14</v>
      </c>
      <c r="K22" s="10">
        <v>1082900</v>
      </c>
      <c r="L22" s="9">
        <v>0</v>
      </c>
      <c r="M22" s="9">
        <v>0</v>
      </c>
      <c r="N22" s="6">
        <v>0</v>
      </c>
      <c r="O22" s="8">
        <v>0</v>
      </c>
      <c r="P22" s="7"/>
      <c r="Q22" s="53">
        <f>Q23+Q24</f>
        <v>1367592</v>
      </c>
      <c r="R22" s="53">
        <f>R23+R24</f>
        <v>1367592</v>
      </c>
      <c r="S22" s="53">
        <f>S23+S24</f>
        <v>1367592</v>
      </c>
    </row>
    <row r="23" spans="1:19" ht="18.75" customHeight="1" x14ac:dyDescent="0.25">
      <c r="A23" s="27"/>
      <c r="B23" s="78"/>
      <c r="C23" s="79"/>
      <c r="D23" s="80"/>
      <c r="E23" s="30"/>
      <c r="F23" s="31" t="s">
        <v>13</v>
      </c>
      <c r="G23" s="11">
        <v>1</v>
      </c>
      <c r="H23" s="11">
        <v>4</v>
      </c>
      <c r="I23" s="58">
        <v>7700010020</v>
      </c>
      <c r="J23" s="36">
        <v>121</v>
      </c>
      <c r="K23" s="10">
        <v>1082900</v>
      </c>
      <c r="L23" s="9">
        <v>0</v>
      </c>
      <c r="M23" s="9">
        <v>0</v>
      </c>
      <c r="N23" s="6">
        <v>0</v>
      </c>
      <c r="O23" s="8">
        <v>0</v>
      </c>
      <c r="P23" s="7"/>
      <c r="Q23" s="53">
        <v>1052002</v>
      </c>
      <c r="R23" s="53">
        <v>1052002</v>
      </c>
      <c r="S23" s="53">
        <v>1052002</v>
      </c>
    </row>
    <row r="24" spans="1:19" ht="18.75" customHeight="1" x14ac:dyDescent="0.25">
      <c r="A24" s="27"/>
      <c r="B24" s="78"/>
      <c r="C24" s="79"/>
      <c r="D24" s="80"/>
      <c r="E24" s="30"/>
      <c r="F24" s="31" t="s">
        <v>51</v>
      </c>
      <c r="G24" s="11">
        <v>1</v>
      </c>
      <c r="H24" s="11">
        <v>4</v>
      </c>
      <c r="I24" s="58">
        <v>7700010020</v>
      </c>
      <c r="J24" s="36">
        <v>129</v>
      </c>
      <c r="K24" s="10">
        <v>1082900</v>
      </c>
      <c r="L24" s="9">
        <v>0</v>
      </c>
      <c r="M24" s="9">
        <v>0</v>
      </c>
      <c r="N24" s="6">
        <v>0</v>
      </c>
      <c r="O24" s="8">
        <v>0</v>
      </c>
      <c r="P24" s="7"/>
      <c r="Q24" s="53">
        <v>315590</v>
      </c>
      <c r="R24" s="53">
        <v>315590</v>
      </c>
      <c r="S24" s="53">
        <v>315590</v>
      </c>
    </row>
    <row r="25" spans="1:19" ht="19.5" customHeight="1" x14ac:dyDescent="0.25">
      <c r="A25" s="27"/>
      <c r="B25" s="78"/>
      <c r="C25" s="79"/>
      <c r="D25" s="80"/>
      <c r="E25" s="30"/>
      <c r="F25" s="31" t="s">
        <v>17</v>
      </c>
      <c r="G25" s="11">
        <v>1</v>
      </c>
      <c r="H25" s="11">
        <v>4</v>
      </c>
      <c r="I25" s="58">
        <v>7700010020</v>
      </c>
      <c r="J25" s="36" t="s">
        <v>18</v>
      </c>
      <c r="K25" s="10">
        <v>334000</v>
      </c>
      <c r="L25" s="9">
        <v>0</v>
      </c>
      <c r="M25" s="9">
        <v>0</v>
      </c>
      <c r="N25" s="6">
        <v>0</v>
      </c>
      <c r="O25" s="8">
        <v>0</v>
      </c>
      <c r="P25" s="7"/>
      <c r="Q25" s="53">
        <f>Q26+Q27</f>
        <v>314008</v>
      </c>
      <c r="R25" s="53">
        <f>R26+R27</f>
        <v>414008</v>
      </c>
      <c r="S25" s="53">
        <f>S26+S27</f>
        <v>414008</v>
      </c>
    </row>
    <row r="26" spans="1:19" ht="19.5" customHeight="1" x14ac:dyDescent="0.25">
      <c r="A26" s="27"/>
      <c r="B26" s="78"/>
      <c r="C26" s="79"/>
      <c r="D26" s="80"/>
      <c r="E26" s="30"/>
      <c r="F26" s="31" t="s">
        <v>17</v>
      </c>
      <c r="G26" s="11">
        <v>1</v>
      </c>
      <c r="H26" s="11">
        <v>4</v>
      </c>
      <c r="I26" s="58">
        <v>7700010020</v>
      </c>
      <c r="J26" s="36">
        <v>242</v>
      </c>
      <c r="K26" s="10"/>
      <c r="L26" s="9"/>
      <c r="M26" s="9"/>
      <c r="N26" s="6"/>
      <c r="O26" s="8"/>
      <c r="P26" s="7"/>
      <c r="Q26" s="53">
        <v>80000</v>
      </c>
      <c r="R26" s="53">
        <v>80000</v>
      </c>
      <c r="S26" s="53">
        <v>80000</v>
      </c>
    </row>
    <row r="27" spans="1:19" ht="19.5" customHeight="1" x14ac:dyDescent="0.25">
      <c r="A27" s="27"/>
      <c r="B27" s="85"/>
      <c r="C27" s="84"/>
      <c r="D27" s="83"/>
      <c r="E27" s="30"/>
      <c r="F27" s="31" t="s">
        <v>17</v>
      </c>
      <c r="G27" s="11">
        <v>1</v>
      </c>
      <c r="H27" s="11">
        <v>4</v>
      </c>
      <c r="I27" s="58">
        <v>7700010020</v>
      </c>
      <c r="J27" s="36">
        <v>244</v>
      </c>
      <c r="K27" s="10"/>
      <c r="L27" s="9"/>
      <c r="M27" s="9"/>
      <c r="N27" s="6"/>
      <c r="O27" s="8"/>
      <c r="P27" s="7"/>
      <c r="Q27" s="53">
        <v>234008</v>
      </c>
      <c r="R27" s="53">
        <v>334008</v>
      </c>
      <c r="S27" s="53">
        <v>334008</v>
      </c>
    </row>
    <row r="28" spans="1:19" ht="20.25" customHeight="1" x14ac:dyDescent="0.25">
      <c r="A28" s="27"/>
      <c r="B28" s="78"/>
      <c r="C28" s="79"/>
      <c r="D28" s="80"/>
      <c r="E28" s="30"/>
      <c r="F28" s="31" t="s">
        <v>19</v>
      </c>
      <c r="G28" s="11">
        <v>1</v>
      </c>
      <c r="H28" s="11">
        <v>4</v>
      </c>
      <c r="I28" s="58">
        <v>7700010020</v>
      </c>
      <c r="J28" s="36" t="s">
        <v>20</v>
      </c>
      <c r="K28" s="10">
        <v>10300</v>
      </c>
      <c r="L28" s="9">
        <v>0</v>
      </c>
      <c r="M28" s="9">
        <v>0</v>
      </c>
      <c r="N28" s="6">
        <v>0</v>
      </c>
      <c r="O28" s="8">
        <v>0</v>
      </c>
      <c r="P28" s="7"/>
      <c r="Q28" s="53">
        <v>9000</v>
      </c>
      <c r="R28" s="53">
        <v>9000</v>
      </c>
      <c r="S28" s="53">
        <v>9000</v>
      </c>
    </row>
    <row r="29" spans="1:19" ht="23.25" customHeight="1" x14ac:dyDescent="0.25">
      <c r="A29" s="27"/>
      <c r="B29" s="78"/>
      <c r="C29" s="79"/>
      <c r="D29" s="80"/>
      <c r="E29" s="30"/>
      <c r="F29" s="31" t="s">
        <v>21</v>
      </c>
      <c r="G29" s="11">
        <v>1</v>
      </c>
      <c r="H29" s="11">
        <v>4</v>
      </c>
      <c r="I29" s="58">
        <v>7700010020</v>
      </c>
      <c r="J29" s="36" t="s">
        <v>22</v>
      </c>
      <c r="K29" s="10">
        <v>3300</v>
      </c>
      <c r="L29" s="9">
        <v>0</v>
      </c>
      <c r="M29" s="9">
        <v>0</v>
      </c>
      <c r="N29" s="6">
        <v>0</v>
      </c>
      <c r="O29" s="8">
        <v>0</v>
      </c>
      <c r="P29" s="7"/>
      <c r="Q29" s="53">
        <v>10000</v>
      </c>
      <c r="R29" s="53">
        <v>10000</v>
      </c>
      <c r="S29" s="53">
        <v>10000</v>
      </c>
    </row>
    <row r="30" spans="1:19" x14ac:dyDescent="0.25">
      <c r="A30" s="27"/>
      <c r="B30" s="110" t="s">
        <v>23</v>
      </c>
      <c r="C30" s="110"/>
      <c r="D30" s="110"/>
      <c r="E30" s="110"/>
      <c r="F30" s="110"/>
      <c r="G30" s="12">
        <v>2</v>
      </c>
      <c r="H30" s="12">
        <v>0</v>
      </c>
      <c r="I30" s="57">
        <v>0</v>
      </c>
      <c r="J30" s="35">
        <v>0</v>
      </c>
      <c r="K30" s="10">
        <v>65700</v>
      </c>
      <c r="L30" s="9">
        <v>0</v>
      </c>
      <c r="M30" s="9">
        <v>0</v>
      </c>
      <c r="N30" s="6">
        <v>0</v>
      </c>
      <c r="O30" s="8">
        <v>65700</v>
      </c>
      <c r="P30" s="7"/>
      <c r="Q30" s="73">
        <f t="shared" ref="Q30:S32" si="2">Q31</f>
        <v>67620</v>
      </c>
      <c r="R30" s="73">
        <f t="shared" si="2"/>
        <v>67620</v>
      </c>
      <c r="S30" s="73">
        <f t="shared" si="2"/>
        <v>67620</v>
      </c>
    </row>
    <row r="31" spans="1:19" x14ac:dyDescent="0.25">
      <c r="A31" s="27"/>
      <c r="B31" s="28"/>
      <c r="C31" s="111" t="s">
        <v>24</v>
      </c>
      <c r="D31" s="111"/>
      <c r="E31" s="111"/>
      <c r="F31" s="111"/>
      <c r="G31" s="12">
        <v>2</v>
      </c>
      <c r="H31" s="12">
        <v>3</v>
      </c>
      <c r="I31" s="57">
        <v>0</v>
      </c>
      <c r="J31" s="35">
        <v>0</v>
      </c>
      <c r="K31" s="10">
        <v>65700</v>
      </c>
      <c r="L31" s="9">
        <v>0</v>
      </c>
      <c r="M31" s="9">
        <v>0</v>
      </c>
      <c r="N31" s="6">
        <v>0</v>
      </c>
      <c r="O31" s="8">
        <v>0</v>
      </c>
      <c r="P31" s="7"/>
      <c r="Q31" s="105">
        <f t="shared" si="2"/>
        <v>67620</v>
      </c>
      <c r="R31" s="105">
        <f t="shared" si="2"/>
        <v>67620</v>
      </c>
      <c r="S31" s="105">
        <f t="shared" si="2"/>
        <v>67620</v>
      </c>
    </row>
    <row r="32" spans="1:19" x14ac:dyDescent="0.25">
      <c r="A32" s="27"/>
      <c r="B32" s="78"/>
      <c r="C32" s="29"/>
      <c r="D32" s="107" t="s">
        <v>11</v>
      </c>
      <c r="E32" s="107"/>
      <c r="F32" s="107"/>
      <c r="G32" s="11">
        <v>2</v>
      </c>
      <c r="H32" s="11">
        <v>3</v>
      </c>
      <c r="I32" s="58">
        <v>7700000000</v>
      </c>
      <c r="J32" s="36">
        <v>0</v>
      </c>
      <c r="K32" s="10">
        <v>65700</v>
      </c>
      <c r="L32" s="9">
        <v>0</v>
      </c>
      <c r="M32" s="9">
        <v>0</v>
      </c>
      <c r="N32" s="6">
        <v>0</v>
      </c>
      <c r="O32" s="8">
        <v>0</v>
      </c>
      <c r="P32" s="7"/>
      <c r="Q32" s="53">
        <f t="shared" si="2"/>
        <v>67620</v>
      </c>
      <c r="R32" s="53">
        <f t="shared" si="2"/>
        <v>67620</v>
      </c>
      <c r="S32" s="53">
        <f t="shared" si="2"/>
        <v>67620</v>
      </c>
    </row>
    <row r="33" spans="1:19" x14ac:dyDescent="0.25">
      <c r="A33" s="27"/>
      <c r="B33" s="78"/>
      <c r="C33" s="79"/>
      <c r="D33" s="30"/>
      <c r="E33" s="112" t="s">
        <v>40</v>
      </c>
      <c r="F33" s="107"/>
      <c r="G33" s="11">
        <v>2</v>
      </c>
      <c r="H33" s="11">
        <v>3</v>
      </c>
      <c r="I33" s="58">
        <v>7700051180</v>
      </c>
      <c r="J33" s="36">
        <v>0</v>
      </c>
      <c r="K33" s="10">
        <v>65700</v>
      </c>
      <c r="L33" s="9">
        <v>0</v>
      </c>
      <c r="M33" s="9">
        <v>0</v>
      </c>
      <c r="N33" s="6">
        <v>0</v>
      </c>
      <c r="O33" s="8">
        <v>0</v>
      </c>
      <c r="P33" s="7"/>
      <c r="Q33" s="53">
        <f>Q34+Q37</f>
        <v>67620</v>
      </c>
      <c r="R33" s="53">
        <f>R34+R37</f>
        <v>67620</v>
      </c>
      <c r="S33" s="53">
        <f>S34+S37</f>
        <v>67620</v>
      </c>
    </row>
    <row r="34" spans="1:19" x14ac:dyDescent="0.25">
      <c r="A34" s="27"/>
      <c r="B34" s="78"/>
      <c r="C34" s="79"/>
      <c r="D34" s="30"/>
      <c r="E34" s="81"/>
      <c r="F34" s="31" t="s">
        <v>13</v>
      </c>
      <c r="G34" s="11">
        <v>2</v>
      </c>
      <c r="H34" s="11">
        <v>3</v>
      </c>
      <c r="I34" s="58">
        <v>7700051180</v>
      </c>
      <c r="J34" s="36" t="s">
        <v>14</v>
      </c>
      <c r="K34" s="10">
        <v>52900</v>
      </c>
      <c r="L34" s="9">
        <v>0</v>
      </c>
      <c r="M34" s="9">
        <v>0</v>
      </c>
      <c r="N34" s="6">
        <v>0</v>
      </c>
      <c r="O34" s="8">
        <v>0</v>
      </c>
      <c r="P34" s="7"/>
      <c r="Q34" s="53">
        <f>Q35+Q36</f>
        <v>58600</v>
      </c>
      <c r="R34" s="53">
        <f>R35+R36</f>
        <v>58600</v>
      </c>
      <c r="S34" s="53">
        <f>S35+S36</f>
        <v>58600</v>
      </c>
    </row>
    <row r="35" spans="1:19" ht="18.75" customHeight="1" x14ac:dyDescent="0.25">
      <c r="A35" s="27"/>
      <c r="B35" s="78"/>
      <c r="C35" s="79"/>
      <c r="D35" s="80"/>
      <c r="E35" s="30"/>
      <c r="F35" s="31" t="s">
        <v>13</v>
      </c>
      <c r="G35" s="11">
        <v>2</v>
      </c>
      <c r="H35" s="11">
        <v>3</v>
      </c>
      <c r="I35" s="58">
        <v>7700051180</v>
      </c>
      <c r="J35" s="36">
        <v>121</v>
      </c>
      <c r="K35" s="10">
        <v>52900</v>
      </c>
      <c r="L35" s="9">
        <v>0</v>
      </c>
      <c r="M35" s="9">
        <v>0</v>
      </c>
      <c r="N35" s="6">
        <v>0</v>
      </c>
      <c r="O35" s="8">
        <v>0</v>
      </c>
      <c r="P35" s="7"/>
      <c r="Q35" s="53">
        <v>45000</v>
      </c>
      <c r="R35" s="53">
        <v>45000</v>
      </c>
      <c r="S35" s="53">
        <v>45000</v>
      </c>
    </row>
    <row r="36" spans="1:19" ht="18.75" customHeight="1" x14ac:dyDescent="0.25">
      <c r="A36" s="27"/>
      <c r="B36" s="78"/>
      <c r="C36" s="79"/>
      <c r="D36" s="80"/>
      <c r="E36" s="30"/>
      <c r="F36" s="31" t="s">
        <v>51</v>
      </c>
      <c r="G36" s="11">
        <v>2</v>
      </c>
      <c r="H36" s="11">
        <v>3</v>
      </c>
      <c r="I36" s="58">
        <v>7700051180</v>
      </c>
      <c r="J36" s="36">
        <v>129</v>
      </c>
      <c r="K36" s="10"/>
      <c r="L36" s="9"/>
      <c r="M36" s="9"/>
      <c r="N36" s="6"/>
      <c r="O36" s="8"/>
      <c r="P36" s="7"/>
      <c r="Q36" s="53">
        <v>13600</v>
      </c>
      <c r="R36" s="53">
        <v>13600</v>
      </c>
      <c r="S36" s="53">
        <v>13600</v>
      </c>
    </row>
    <row r="37" spans="1:19" ht="18.75" customHeight="1" x14ac:dyDescent="0.25">
      <c r="A37" s="27"/>
      <c r="B37" s="78"/>
      <c r="C37" s="79"/>
      <c r="D37" s="80"/>
      <c r="E37" s="30"/>
      <c r="F37" s="31" t="s">
        <v>17</v>
      </c>
      <c r="G37" s="11">
        <v>2</v>
      </c>
      <c r="H37" s="11">
        <v>3</v>
      </c>
      <c r="I37" s="58">
        <v>7700051180</v>
      </c>
      <c r="J37" s="36" t="s">
        <v>18</v>
      </c>
      <c r="K37" s="10">
        <v>12800</v>
      </c>
      <c r="L37" s="9">
        <v>0</v>
      </c>
      <c r="M37" s="9">
        <v>0</v>
      </c>
      <c r="N37" s="6">
        <v>0</v>
      </c>
      <c r="O37" s="8">
        <v>0</v>
      </c>
      <c r="P37" s="7"/>
      <c r="Q37" s="53">
        <f>Q38</f>
        <v>9020</v>
      </c>
      <c r="R37" s="53">
        <f>R38</f>
        <v>9020</v>
      </c>
      <c r="S37" s="53">
        <f>S38</f>
        <v>9020</v>
      </c>
    </row>
    <row r="38" spans="1:19" ht="18.75" customHeight="1" x14ac:dyDescent="0.25">
      <c r="A38" s="27"/>
      <c r="B38" s="85"/>
      <c r="C38" s="86"/>
      <c r="D38" s="87"/>
      <c r="E38" s="88"/>
      <c r="F38" s="31" t="s">
        <v>17</v>
      </c>
      <c r="G38" s="11">
        <v>2</v>
      </c>
      <c r="H38" s="11">
        <v>3</v>
      </c>
      <c r="I38" s="58">
        <v>7700051180</v>
      </c>
      <c r="J38" s="36">
        <v>244</v>
      </c>
      <c r="K38" s="10"/>
      <c r="L38" s="9"/>
      <c r="M38" s="9"/>
      <c r="N38" s="6"/>
      <c r="O38" s="8"/>
      <c r="P38" s="7"/>
      <c r="Q38" s="53">
        <v>9020</v>
      </c>
      <c r="R38" s="53">
        <v>9020</v>
      </c>
      <c r="S38" s="53">
        <v>9020</v>
      </c>
    </row>
    <row r="39" spans="1:19" x14ac:dyDescent="0.25">
      <c r="A39" s="27"/>
      <c r="B39" s="110" t="s">
        <v>25</v>
      </c>
      <c r="C39" s="110"/>
      <c r="D39" s="110"/>
      <c r="E39" s="110"/>
      <c r="F39" s="110"/>
      <c r="G39" s="12">
        <v>3</v>
      </c>
      <c r="H39" s="12">
        <v>0</v>
      </c>
      <c r="I39" s="57">
        <v>0</v>
      </c>
      <c r="J39" s="35">
        <v>0</v>
      </c>
      <c r="K39" s="10">
        <v>64000</v>
      </c>
      <c r="L39" s="9">
        <v>0</v>
      </c>
      <c r="M39" s="9">
        <v>0</v>
      </c>
      <c r="N39" s="6">
        <v>0</v>
      </c>
      <c r="O39" s="8">
        <v>64000</v>
      </c>
      <c r="P39" s="7"/>
      <c r="Q39" s="105">
        <f>Q40+Q45+Q49</f>
        <v>91400</v>
      </c>
      <c r="R39" s="105">
        <f>R40+R45+R49</f>
        <v>91400</v>
      </c>
      <c r="S39" s="105">
        <f>S40+S45+S49</f>
        <v>91400</v>
      </c>
    </row>
    <row r="40" spans="1:19" x14ac:dyDescent="0.25">
      <c r="A40" s="27"/>
      <c r="B40" s="28"/>
      <c r="C40" s="111" t="s">
        <v>26</v>
      </c>
      <c r="D40" s="111"/>
      <c r="E40" s="111"/>
      <c r="F40" s="111"/>
      <c r="G40" s="12">
        <v>3</v>
      </c>
      <c r="H40" s="12">
        <v>4</v>
      </c>
      <c r="I40" s="57">
        <v>0</v>
      </c>
      <c r="J40" s="35">
        <v>0</v>
      </c>
      <c r="K40" s="10">
        <v>11000</v>
      </c>
      <c r="L40" s="9">
        <v>0</v>
      </c>
      <c r="M40" s="9">
        <v>0</v>
      </c>
      <c r="N40" s="6">
        <v>0</v>
      </c>
      <c r="O40" s="8">
        <v>0</v>
      </c>
      <c r="P40" s="7"/>
      <c r="Q40" s="105">
        <f>Q41</f>
        <v>7600</v>
      </c>
      <c r="R40" s="105">
        <f>R41</f>
        <v>7600</v>
      </c>
      <c r="S40" s="105">
        <f>S41</f>
        <v>7600</v>
      </c>
    </row>
    <row r="41" spans="1:19" x14ac:dyDescent="0.25">
      <c r="A41" s="27"/>
      <c r="B41" s="78"/>
      <c r="C41" s="29"/>
      <c r="D41" s="107" t="s">
        <v>11</v>
      </c>
      <c r="E41" s="107"/>
      <c r="F41" s="107"/>
      <c r="G41" s="11">
        <v>3</v>
      </c>
      <c r="H41" s="11">
        <v>4</v>
      </c>
      <c r="I41" s="58">
        <v>7700000000</v>
      </c>
      <c r="J41" s="36">
        <v>0</v>
      </c>
      <c r="K41" s="10">
        <v>11000</v>
      </c>
      <c r="L41" s="9">
        <v>0</v>
      </c>
      <c r="M41" s="9">
        <v>0</v>
      </c>
      <c r="N41" s="6">
        <v>0</v>
      </c>
      <c r="O41" s="8">
        <v>0</v>
      </c>
      <c r="P41" s="7"/>
      <c r="Q41" s="53">
        <v>7600</v>
      </c>
      <c r="R41" s="53">
        <v>7600</v>
      </c>
      <c r="S41" s="53">
        <v>7600</v>
      </c>
    </row>
    <row r="42" spans="1:19" x14ac:dyDescent="0.25">
      <c r="A42" s="27"/>
      <c r="B42" s="78"/>
      <c r="C42" s="79"/>
      <c r="D42" s="30"/>
      <c r="E42" s="112" t="s">
        <v>41</v>
      </c>
      <c r="F42" s="107"/>
      <c r="G42" s="11">
        <v>3</v>
      </c>
      <c r="H42" s="11">
        <v>4</v>
      </c>
      <c r="I42" s="58">
        <v>7700059300</v>
      </c>
      <c r="J42" s="36">
        <v>0</v>
      </c>
      <c r="K42" s="10">
        <v>11000</v>
      </c>
      <c r="L42" s="9">
        <v>0</v>
      </c>
      <c r="M42" s="9">
        <v>0</v>
      </c>
      <c r="N42" s="6">
        <v>0</v>
      </c>
      <c r="O42" s="8">
        <v>0</v>
      </c>
      <c r="P42" s="7"/>
      <c r="Q42" s="53">
        <v>7600</v>
      </c>
      <c r="R42" s="53">
        <v>7600</v>
      </c>
      <c r="S42" s="53">
        <v>7600</v>
      </c>
    </row>
    <row r="43" spans="1:19" ht="20.25" customHeight="1" x14ac:dyDescent="0.25">
      <c r="A43" s="27"/>
      <c r="B43" s="78"/>
      <c r="C43" s="79"/>
      <c r="D43" s="80"/>
      <c r="E43" s="30"/>
      <c r="F43" s="31" t="s">
        <v>17</v>
      </c>
      <c r="G43" s="11">
        <v>3</v>
      </c>
      <c r="H43" s="11">
        <v>4</v>
      </c>
      <c r="I43" s="58">
        <v>7700059300</v>
      </c>
      <c r="J43" s="36" t="s">
        <v>18</v>
      </c>
      <c r="K43" s="10">
        <v>11000</v>
      </c>
      <c r="L43" s="9">
        <v>0</v>
      </c>
      <c r="M43" s="9">
        <v>0</v>
      </c>
      <c r="N43" s="6">
        <v>0</v>
      </c>
      <c r="O43" s="8">
        <v>0</v>
      </c>
      <c r="P43" s="7"/>
      <c r="Q43" s="53">
        <v>7600</v>
      </c>
      <c r="R43" s="53">
        <v>7600</v>
      </c>
      <c r="S43" s="53">
        <v>7600</v>
      </c>
    </row>
    <row r="44" spans="1:19" ht="20.25" customHeight="1" x14ac:dyDescent="0.25">
      <c r="A44" s="27"/>
      <c r="B44" s="28"/>
      <c r="C44" s="84"/>
      <c r="D44" s="83"/>
      <c r="E44" s="30"/>
      <c r="F44" s="31" t="s">
        <v>17</v>
      </c>
      <c r="G44" s="11">
        <v>3</v>
      </c>
      <c r="H44" s="11">
        <v>4</v>
      </c>
      <c r="I44" s="58">
        <v>7700059300</v>
      </c>
      <c r="J44" s="36">
        <v>244</v>
      </c>
      <c r="K44" s="10"/>
      <c r="L44" s="9"/>
      <c r="M44" s="9"/>
      <c r="N44" s="6"/>
      <c r="O44" s="8"/>
      <c r="P44" s="7"/>
      <c r="Q44" s="53">
        <v>7600</v>
      </c>
      <c r="R44" s="53">
        <v>7600</v>
      </c>
      <c r="S44" s="53">
        <v>7600</v>
      </c>
    </row>
    <row r="45" spans="1:19" x14ac:dyDescent="0.25">
      <c r="A45" s="27"/>
      <c r="B45" s="28"/>
      <c r="C45" s="111" t="s">
        <v>27</v>
      </c>
      <c r="D45" s="111"/>
      <c r="E45" s="111"/>
      <c r="F45" s="111"/>
      <c r="G45" s="12">
        <v>3</v>
      </c>
      <c r="H45" s="12">
        <v>10</v>
      </c>
      <c r="I45" s="57">
        <v>0</v>
      </c>
      <c r="J45" s="35">
        <v>0</v>
      </c>
      <c r="K45" s="10">
        <v>53000</v>
      </c>
      <c r="L45" s="9">
        <v>0</v>
      </c>
      <c r="M45" s="9">
        <v>0</v>
      </c>
      <c r="N45" s="6">
        <v>0</v>
      </c>
      <c r="O45" s="8">
        <v>0</v>
      </c>
      <c r="P45" s="7"/>
      <c r="Q45" s="105">
        <f>Q46</f>
        <v>77800</v>
      </c>
      <c r="R45" s="105">
        <f>R46</f>
        <v>77800</v>
      </c>
      <c r="S45" s="105">
        <f>S46</f>
        <v>77800</v>
      </c>
    </row>
    <row r="46" spans="1:19" x14ac:dyDescent="0.25">
      <c r="A46" s="27"/>
      <c r="B46" s="78"/>
      <c r="C46" s="29"/>
      <c r="D46" s="107" t="s">
        <v>11</v>
      </c>
      <c r="E46" s="107"/>
      <c r="F46" s="107"/>
      <c r="G46" s="11">
        <v>3</v>
      </c>
      <c r="H46" s="11">
        <v>10</v>
      </c>
      <c r="I46" s="58">
        <v>7700000000</v>
      </c>
      <c r="J46" s="36">
        <v>0</v>
      </c>
      <c r="K46" s="10">
        <v>53000</v>
      </c>
      <c r="L46" s="9">
        <v>0</v>
      </c>
      <c r="M46" s="9">
        <v>0</v>
      </c>
      <c r="N46" s="6">
        <v>0</v>
      </c>
      <c r="O46" s="8">
        <v>0</v>
      </c>
      <c r="P46" s="7"/>
      <c r="Q46" s="53">
        <f>Q47</f>
        <v>77800</v>
      </c>
      <c r="R46" s="53">
        <v>77800</v>
      </c>
      <c r="S46" s="53">
        <v>77800</v>
      </c>
    </row>
    <row r="47" spans="1:19" x14ac:dyDescent="0.25">
      <c r="A47" s="27"/>
      <c r="B47" s="78"/>
      <c r="C47" s="79"/>
      <c r="D47" s="30"/>
      <c r="E47" s="107" t="s">
        <v>28</v>
      </c>
      <c r="F47" s="107"/>
      <c r="G47" s="11">
        <v>3</v>
      </c>
      <c r="H47" s="11">
        <v>10</v>
      </c>
      <c r="I47" s="58">
        <v>7700020010</v>
      </c>
      <c r="J47" s="36">
        <v>0</v>
      </c>
      <c r="K47" s="10">
        <v>53000</v>
      </c>
      <c r="L47" s="9">
        <v>0</v>
      </c>
      <c r="M47" s="9">
        <v>0</v>
      </c>
      <c r="N47" s="6">
        <v>0</v>
      </c>
      <c r="O47" s="8">
        <v>0</v>
      </c>
      <c r="P47" s="7"/>
      <c r="Q47" s="53">
        <f>Q48</f>
        <v>77800</v>
      </c>
      <c r="R47" s="53">
        <v>77800</v>
      </c>
      <c r="S47" s="53">
        <v>77800</v>
      </c>
    </row>
    <row r="48" spans="1:19" ht="16.5" customHeight="1" x14ac:dyDescent="0.25">
      <c r="A48" s="27"/>
      <c r="B48" s="78"/>
      <c r="C48" s="79"/>
      <c r="D48" s="80"/>
      <c r="E48" s="30"/>
      <c r="F48" s="31" t="s">
        <v>29</v>
      </c>
      <c r="G48" s="11">
        <v>3</v>
      </c>
      <c r="H48" s="11">
        <v>10</v>
      </c>
      <c r="I48" s="58">
        <v>7700020010</v>
      </c>
      <c r="J48" s="36">
        <v>244</v>
      </c>
      <c r="K48" s="10">
        <v>53000</v>
      </c>
      <c r="L48" s="9">
        <v>0</v>
      </c>
      <c r="M48" s="9">
        <v>0</v>
      </c>
      <c r="N48" s="6">
        <v>0</v>
      </c>
      <c r="O48" s="8">
        <v>0</v>
      </c>
      <c r="P48" s="7"/>
      <c r="Q48" s="53">
        <v>77800</v>
      </c>
      <c r="R48" s="53">
        <v>77800</v>
      </c>
      <c r="S48" s="53">
        <v>77800</v>
      </c>
    </row>
    <row r="49" spans="1:19" s="104" customFormat="1" ht="16.5" customHeight="1" x14ac:dyDescent="0.25">
      <c r="A49" s="92"/>
      <c r="B49" s="93"/>
      <c r="C49" s="94"/>
      <c r="D49" s="95"/>
      <c r="E49" s="96"/>
      <c r="F49" s="97" t="s">
        <v>56</v>
      </c>
      <c r="G49" s="98">
        <v>3</v>
      </c>
      <c r="H49" s="98">
        <v>14</v>
      </c>
      <c r="I49" s="99">
        <v>0</v>
      </c>
      <c r="J49" s="72">
        <v>0</v>
      </c>
      <c r="K49" s="100"/>
      <c r="L49" s="64"/>
      <c r="M49" s="64"/>
      <c r="N49" s="101"/>
      <c r="O49" s="102"/>
      <c r="P49" s="103"/>
      <c r="Q49" s="73">
        <f t="shared" ref="Q49:S51" si="3">Q50</f>
        <v>6000</v>
      </c>
      <c r="R49" s="73">
        <f t="shared" si="3"/>
        <v>6000</v>
      </c>
      <c r="S49" s="73">
        <f t="shared" si="3"/>
        <v>6000</v>
      </c>
    </row>
    <row r="50" spans="1:19" ht="16.5" customHeight="1" x14ac:dyDescent="0.25">
      <c r="A50" s="27"/>
      <c r="B50" s="89"/>
      <c r="C50" s="86"/>
      <c r="D50" s="87"/>
      <c r="E50" s="88"/>
      <c r="F50" s="91" t="s">
        <v>57</v>
      </c>
      <c r="G50" s="11">
        <v>3</v>
      </c>
      <c r="H50" s="11">
        <v>14</v>
      </c>
      <c r="I50" s="99">
        <v>7700000000</v>
      </c>
      <c r="J50" s="36">
        <v>0</v>
      </c>
      <c r="K50" s="10"/>
      <c r="L50" s="9"/>
      <c r="M50" s="9"/>
      <c r="N50" s="6"/>
      <c r="O50" s="8"/>
      <c r="P50" s="7"/>
      <c r="Q50" s="53">
        <f t="shared" si="3"/>
        <v>6000</v>
      </c>
      <c r="R50" s="53">
        <f t="shared" si="3"/>
        <v>6000</v>
      </c>
      <c r="S50" s="53">
        <f t="shared" si="3"/>
        <v>6000</v>
      </c>
    </row>
    <row r="51" spans="1:19" ht="16.5" customHeight="1" x14ac:dyDescent="0.25">
      <c r="A51" s="27"/>
      <c r="B51" s="89"/>
      <c r="C51" s="86"/>
      <c r="D51" s="87"/>
      <c r="E51" s="88"/>
      <c r="F51" s="91" t="s">
        <v>56</v>
      </c>
      <c r="G51" s="11">
        <v>3</v>
      </c>
      <c r="H51" s="11">
        <v>14</v>
      </c>
      <c r="I51" s="58">
        <v>7700020040</v>
      </c>
      <c r="J51" s="36">
        <v>0</v>
      </c>
      <c r="K51" s="10"/>
      <c r="L51" s="9"/>
      <c r="M51" s="9"/>
      <c r="N51" s="6"/>
      <c r="O51" s="8"/>
      <c r="P51" s="7"/>
      <c r="Q51" s="53">
        <f t="shared" si="3"/>
        <v>6000</v>
      </c>
      <c r="R51" s="53">
        <f t="shared" si="3"/>
        <v>6000</v>
      </c>
      <c r="S51" s="53">
        <f t="shared" si="3"/>
        <v>6000</v>
      </c>
    </row>
    <row r="52" spans="1:19" ht="16.5" customHeight="1" x14ac:dyDescent="0.25">
      <c r="A52" s="27"/>
      <c r="B52" s="89"/>
      <c r="C52" s="86"/>
      <c r="D52" s="87"/>
      <c r="E52" s="88"/>
      <c r="F52" s="91" t="s">
        <v>56</v>
      </c>
      <c r="G52" s="11">
        <v>3</v>
      </c>
      <c r="H52" s="11">
        <v>14</v>
      </c>
      <c r="I52" s="58">
        <v>7700020040</v>
      </c>
      <c r="J52" s="36">
        <v>244</v>
      </c>
      <c r="K52" s="10"/>
      <c r="L52" s="9"/>
      <c r="M52" s="9"/>
      <c r="N52" s="6"/>
      <c r="O52" s="8"/>
      <c r="P52" s="7"/>
      <c r="Q52" s="53">
        <v>6000</v>
      </c>
      <c r="R52" s="53">
        <v>6000</v>
      </c>
      <c r="S52" s="53">
        <v>6000</v>
      </c>
    </row>
    <row r="53" spans="1:19" x14ac:dyDescent="0.25">
      <c r="A53" s="27"/>
      <c r="B53" s="110" t="s">
        <v>30</v>
      </c>
      <c r="C53" s="110"/>
      <c r="D53" s="110"/>
      <c r="E53" s="110"/>
      <c r="F53" s="110"/>
      <c r="G53" s="12">
        <v>4</v>
      </c>
      <c r="H53" s="12">
        <v>0</v>
      </c>
      <c r="I53" s="57">
        <v>0</v>
      </c>
      <c r="J53" s="35">
        <v>0</v>
      </c>
      <c r="K53" s="10">
        <v>390800</v>
      </c>
      <c r="L53" s="9">
        <v>0</v>
      </c>
      <c r="M53" s="9">
        <v>0</v>
      </c>
      <c r="N53" s="6">
        <v>0</v>
      </c>
      <c r="O53" s="8">
        <v>390800</v>
      </c>
      <c r="P53" s="7"/>
      <c r="Q53" s="105">
        <f t="shared" ref="Q53:S57" si="4">Q54</f>
        <v>447000</v>
      </c>
      <c r="R53" s="105">
        <f t="shared" si="4"/>
        <v>439000</v>
      </c>
      <c r="S53" s="105">
        <f t="shared" si="4"/>
        <v>495000</v>
      </c>
    </row>
    <row r="54" spans="1:19" x14ac:dyDescent="0.25">
      <c r="A54" s="27"/>
      <c r="B54" s="28"/>
      <c r="C54" s="111" t="s">
        <v>31</v>
      </c>
      <c r="D54" s="111"/>
      <c r="E54" s="111"/>
      <c r="F54" s="111"/>
      <c r="G54" s="12">
        <v>4</v>
      </c>
      <c r="H54" s="12">
        <v>9</v>
      </c>
      <c r="I54" s="57">
        <v>0</v>
      </c>
      <c r="J54" s="35">
        <v>0</v>
      </c>
      <c r="K54" s="10">
        <v>385000</v>
      </c>
      <c r="L54" s="9">
        <v>0</v>
      </c>
      <c r="M54" s="9">
        <v>0</v>
      </c>
      <c r="N54" s="6">
        <v>0</v>
      </c>
      <c r="O54" s="8">
        <v>0</v>
      </c>
      <c r="P54" s="7"/>
      <c r="Q54" s="105">
        <f t="shared" si="4"/>
        <v>447000</v>
      </c>
      <c r="R54" s="105">
        <f t="shared" si="4"/>
        <v>439000</v>
      </c>
      <c r="S54" s="105">
        <f t="shared" si="4"/>
        <v>495000</v>
      </c>
    </row>
    <row r="55" spans="1:19" x14ac:dyDescent="0.25">
      <c r="A55" s="27"/>
      <c r="B55" s="78"/>
      <c r="C55" s="29"/>
      <c r="D55" s="107" t="s">
        <v>11</v>
      </c>
      <c r="E55" s="107"/>
      <c r="F55" s="107"/>
      <c r="G55" s="11">
        <v>4</v>
      </c>
      <c r="H55" s="11">
        <v>9</v>
      </c>
      <c r="I55" s="58">
        <v>7700000000</v>
      </c>
      <c r="J55" s="36">
        <v>0</v>
      </c>
      <c r="K55" s="10">
        <v>385000</v>
      </c>
      <c r="L55" s="9">
        <v>0</v>
      </c>
      <c r="M55" s="9">
        <v>0</v>
      </c>
      <c r="N55" s="6">
        <v>0</v>
      </c>
      <c r="O55" s="8">
        <v>0</v>
      </c>
      <c r="P55" s="7"/>
      <c r="Q55" s="53">
        <f t="shared" si="4"/>
        <v>447000</v>
      </c>
      <c r="R55" s="53">
        <f t="shared" si="4"/>
        <v>439000</v>
      </c>
      <c r="S55" s="53">
        <f t="shared" si="4"/>
        <v>495000</v>
      </c>
    </row>
    <row r="56" spans="1:19" x14ac:dyDescent="0.25">
      <c r="A56" s="27"/>
      <c r="B56" s="78"/>
      <c r="C56" s="79"/>
      <c r="D56" s="30"/>
      <c r="E56" s="107" t="s">
        <v>32</v>
      </c>
      <c r="F56" s="107"/>
      <c r="G56" s="11">
        <v>4</v>
      </c>
      <c r="H56" s="11">
        <v>9</v>
      </c>
      <c r="I56" s="58">
        <v>7700090080</v>
      </c>
      <c r="J56" s="36">
        <v>0</v>
      </c>
      <c r="K56" s="10">
        <v>385000</v>
      </c>
      <c r="L56" s="9">
        <v>0</v>
      </c>
      <c r="M56" s="9">
        <v>0</v>
      </c>
      <c r="N56" s="6">
        <v>0</v>
      </c>
      <c r="O56" s="8">
        <v>0</v>
      </c>
      <c r="P56" s="7"/>
      <c r="Q56" s="53">
        <f t="shared" si="4"/>
        <v>447000</v>
      </c>
      <c r="R56" s="53">
        <f t="shared" si="4"/>
        <v>439000</v>
      </c>
      <c r="S56" s="53">
        <f t="shared" si="4"/>
        <v>495000</v>
      </c>
    </row>
    <row r="57" spans="1:19" ht="26.25" customHeight="1" x14ac:dyDescent="0.25">
      <c r="A57" s="27"/>
      <c r="B57" s="78"/>
      <c r="C57" s="79"/>
      <c r="D57" s="80"/>
      <c r="E57" s="30"/>
      <c r="F57" s="31" t="s">
        <v>17</v>
      </c>
      <c r="G57" s="11">
        <v>4</v>
      </c>
      <c r="H57" s="11">
        <v>9</v>
      </c>
      <c r="I57" s="58">
        <v>7700090080</v>
      </c>
      <c r="J57" s="36" t="s">
        <v>18</v>
      </c>
      <c r="K57" s="10">
        <v>385000</v>
      </c>
      <c r="L57" s="9">
        <v>0</v>
      </c>
      <c r="M57" s="9">
        <v>0</v>
      </c>
      <c r="N57" s="6">
        <v>0</v>
      </c>
      <c r="O57" s="8">
        <v>0</v>
      </c>
      <c r="P57" s="7"/>
      <c r="Q57" s="53">
        <f t="shared" si="4"/>
        <v>447000</v>
      </c>
      <c r="R57" s="53">
        <f t="shared" si="4"/>
        <v>439000</v>
      </c>
      <c r="S57" s="53">
        <f t="shared" si="4"/>
        <v>495000</v>
      </c>
    </row>
    <row r="58" spans="1:19" ht="26.25" customHeight="1" x14ac:dyDescent="0.25">
      <c r="A58" s="27"/>
      <c r="B58" s="85"/>
      <c r="C58" s="86"/>
      <c r="D58" s="87"/>
      <c r="E58" s="88"/>
      <c r="F58" s="31" t="s">
        <v>17</v>
      </c>
      <c r="G58" s="11">
        <v>4</v>
      </c>
      <c r="H58" s="11">
        <v>9</v>
      </c>
      <c r="I58" s="58">
        <v>7700090080</v>
      </c>
      <c r="J58" s="36">
        <v>244</v>
      </c>
      <c r="K58" s="10"/>
      <c r="L58" s="9"/>
      <c r="M58" s="9"/>
      <c r="N58" s="6"/>
      <c r="O58" s="8"/>
      <c r="P58" s="7"/>
      <c r="Q58" s="53">
        <v>447000</v>
      </c>
      <c r="R58" s="53">
        <v>439000</v>
      </c>
      <c r="S58" s="53">
        <v>495000</v>
      </c>
    </row>
    <row r="59" spans="1:19" x14ac:dyDescent="0.25">
      <c r="A59" s="27"/>
      <c r="B59" s="110" t="s">
        <v>33</v>
      </c>
      <c r="C59" s="110"/>
      <c r="D59" s="110"/>
      <c r="E59" s="110"/>
      <c r="F59" s="110"/>
      <c r="G59" s="12">
        <v>5</v>
      </c>
      <c r="H59" s="12">
        <v>0</v>
      </c>
      <c r="I59" s="57">
        <v>0</v>
      </c>
      <c r="J59" s="35">
        <v>0</v>
      </c>
      <c r="K59" s="10">
        <v>500900</v>
      </c>
      <c r="L59" s="9">
        <v>0</v>
      </c>
      <c r="M59" s="9">
        <v>0</v>
      </c>
      <c r="N59" s="6">
        <v>0</v>
      </c>
      <c r="O59" s="8">
        <v>500900</v>
      </c>
      <c r="P59" s="7"/>
      <c r="Q59" s="105">
        <f t="shared" ref="Q59:S63" si="5">Q60</f>
        <v>566050</v>
      </c>
      <c r="R59" s="105">
        <f t="shared" si="5"/>
        <v>715450</v>
      </c>
      <c r="S59" s="105">
        <f t="shared" si="5"/>
        <v>778850</v>
      </c>
    </row>
    <row r="60" spans="1:19" x14ac:dyDescent="0.25">
      <c r="A60" s="27"/>
      <c r="B60" s="28"/>
      <c r="C60" s="111" t="s">
        <v>34</v>
      </c>
      <c r="D60" s="111"/>
      <c r="E60" s="111"/>
      <c r="F60" s="111"/>
      <c r="G60" s="12">
        <v>5</v>
      </c>
      <c r="H60" s="12">
        <v>3</v>
      </c>
      <c r="I60" s="57">
        <v>0</v>
      </c>
      <c r="J60" s="35">
        <v>0</v>
      </c>
      <c r="K60" s="10">
        <v>500900</v>
      </c>
      <c r="L60" s="9">
        <v>0</v>
      </c>
      <c r="M60" s="9">
        <v>0</v>
      </c>
      <c r="N60" s="6">
        <v>0</v>
      </c>
      <c r="O60" s="8">
        <v>0</v>
      </c>
      <c r="P60" s="7"/>
      <c r="Q60" s="105">
        <f t="shared" si="5"/>
        <v>566050</v>
      </c>
      <c r="R60" s="105">
        <f t="shared" si="5"/>
        <v>715450</v>
      </c>
      <c r="S60" s="105">
        <f t="shared" si="5"/>
        <v>778850</v>
      </c>
    </row>
    <row r="61" spans="1:19" x14ac:dyDescent="0.25">
      <c r="A61" s="27"/>
      <c r="B61" s="78"/>
      <c r="C61" s="29"/>
      <c r="D61" s="107" t="s">
        <v>11</v>
      </c>
      <c r="E61" s="107"/>
      <c r="F61" s="107"/>
      <c r="G61" s="11">
        <v>5</v>
      </c>
      <c r="H61" s="11">
        <v>3</v>
      </c>
      <c r="I61" s="58">
        <v>7700000000</v>
      </c>
      <c r="J61" s="36">
        <v>0</v>
      </c>
      <c r="K61" s="10">
        <v>500900</v>
      </c>
      <c r="L61" s="9">
        <v>0</v>
      </c>
      <c r="M61" s="9">
        <v>0</v>
      </c>
      <c r="N61" s="6">
        <v>0</v>
      </c>
      <c r="O61" s="8">
        <v>0</v>
      </c>
      <c r="P61" s="7"/>
      <c r="Q61" s="53">
        <f t="shared" si="5"/>
        <v>566050</v>
      </c>
      <c r="R61" s="53">
        <f t="shared" si="5"/>
        <v>715450</v>
      </c>
      <c r="S61" s="53">
        <f t="shared" si="5"/>
        <v>778850</v>
      </c>
    </row>
    <row r="62" spans="1:19" x14ac:dyDescent="0.25">
      <c r="A62" s="27"/>
      <c r="B62" s="78"/>
      <c r="C62" s="79"/>
      <c r="D62" s="30"/>
      <c r="E62" s="107" t="s">
        <v>35</v>
      </c>
      <c r="F62" s="107"/>
      <c r="G62" s="11">
        <v>5</v>
      </c>
      <c r="H62" s="11">
        <v>3</v>
      </c>
      <c r="I62" s="58">
        <v>7700090090</v>
      </c>
      <c r="J62" s="36">
        <v>0</v>
      </c>
      <c r="K62" s="10">
        <v>500900</v>
      </c>
      <c r="L62" s="9">
        <v>0</v>
      </c>
      <c r="M62" s="9">
        <v>0</v>
      </c>
      <c r="N62" s="6">
        <v>0</v>
      </c>
      <c r="O62" s="8">
        <v>0</v>
      </c>
      <c r="P62" s="7"/>
      <c r="Q62" s="53">
        <f t="shared" si="5"/>
        <v>566050</v>
      </c>
      <c r="R62" s="53">
        <f t="shared" si="5"/>
        <v>715450</v>
      </c>
      <c r="S62" s="53">
        <f t="shared" si="5"/>
        <v>778850</v>
      </c>
    </row>
    <row r="63" spans="1:19" ht="21" customHeight="1" x14ac:dyDescent="0.25">
      <c r="A63" s="27"/>
      <c r="B63" s="78"/>
      <c r="C63" s="79"/>
      <c r="D63" s="80"/>
      <c r="E63" s="30"/>
      <c r="F63" s="31" t="s">
        <v>17</v>
      </c>
      <c r="G63" s="11">
        <v>5</v>
      </c>
      <c r="H63" s="11">
        <v>3</v>
      </c>
      <c r="I63" s="58">
        <v>7700090090</v>
      </c>
      <c r="J63" s="36" t="s">
        <v>18</v>
      </c>
      <c r="K63" s="10">
        <v>500900</v>
      </c>
      <c r="L63" s="9">
        <v>0</v>
      </c>
      <c r="M63" s="9">
        <v>0</v>
      </c>
      <c r="N63" s="6">
        <v>0</v>
      </c>
      <c r="O63" s="8">
        <v>0</v>
      </c>
      <c r="P63" s="7"/>
      <c r="Q63" s="53">
        <f t="shared" si="5"/>
        <v>566050</v>
      </c>
      <c r="R63" s="53">
        <f t="shared" si="5"/>
        <v>715450</v>
      </c>
      <c r="S63" s="53">
        <f t="shared" si="5"/>
        <v>778850</v>
      </c>
    </row>
    <row r="64" spans="1:19" ht="21" customHeight="1" x14ac:dyDescent="0.25">
      <c r="A64" s="27"/>
      <c r="B64" s="85"/>
      <c r="C64" s="86"/>
      <c r="D64" s="87"/>
      <c r="E64" s="88"/>
      <c r="F64" s="31" t="s">
        <v>17</v>
      </c>
      <c r="G64" s="11">
        <v>5</v>
      </c>
      <c r="H64" s="11">
        <v>3</v>
      </c>
      <c r="I64" s="58">
        <v>7700090090</v>
      </c>
      <c r="J64" s="36">
        <v>244</v>
      </c>
      <c r="K64" s="10"/>
      <c r="L64" s="9"/>
      <c r="M64" s="9"/>
      <c r="N64" s="6"/>
      <c r="O64" s="8"/>
      <c r="P64" s="7"/>
      <c r="Q64" s="53">
        <v>566050</v>
      </c>
      <c r="R64" s="53">
        <v>715450</v>
      </c>
      <c r="S64" s="53">
        <v>778850</v>
      </c>
    </row>
    <row r="65" spans="1:19" x14ac:dyDescent="0.25">
      <c r="A65" s="27"/>
      <c r="B65" s="110" t="s">
        <v>36</v>
      </c>
      <c r="C65" s="110"/>
      <c r="D65" s="110"/>
      <c r="E65" s="110"/>
      <c r="F65" s="110"/>
      <c r="G65" s="12">
        <v>8</v>
      </c>
      <c r="H65" s="12">
        <v>0</v>
      </c>
      <c r="I65" s="57">
        <v>0</v>
      </c>
      <c r="J65" s="35">
        <v>0</v>
      </c>
      <c r="K65" s="10">
        <v>1632100</v>
      </c>
      <c r="L65" s="9">
        <v>0</v>
      </c>
      <c r="M65" s="9">
        <v>0</v>
      </c>
      <c r="N65" s="6">
        <v>0</v>
      </c>
      <c r="O65" s="8">
        <v>1632100</v>
      </c>
      <c r="P65" s="7"/>
      <c r="Q65" s="105">
        <f t="shared" ref="Q65:S67" si="6">Q66</f>
        <v>1780500</v>
      </c>
      <c r="R65" s="105">
        <f t="shared" si="6"/>
        <v>1580500</v>
      </c>
      <c r="S65" s="105">
        <f t="shared" si="6"/>
        <v>1580500</v>
      </c>
    </row>
    <row r="66" spans="1:19" x14ac:dyDescent="0.25">
      <c r="A66" s="27"/>
      <c r="B66" s="28"/>
      <c r="C66" s="111" t="s">
        <v>37</v>
      </c>
      <c r="D66" s="111"/>
      <c r="E66" s="111"/>
      <c r="F66" s="111"/>
      <c r="G66" s="12">
        <v>8</v>
      </c>
      <c r="H66" s="12">
        <v>1</v>
      </c>
      <c r="I66" s="57">
        <v>0</v>
      </c>
      <c r="J66" s="35">
        <v>0</v>
      </c>
      <c r="K66" s="10">
        <v>1632100</v>
      </c>
      <c r="L66" s="9">
        <v>0</v>
      </c>
      <c r="M66" s="9">
        <v>0</v>
      </c>
      <c r="N66" s="6">
        <v>0</v>
      </c>
      <c r="O66" s="8">
        <v>0</v>
      </c>
      <c r="P66" s="7"/>
      <c r="Q66" s="105">
        <f t="shared" si="6"/>
        <v>1780500</v>
      </c>
      <c r="R66" s="105">
        <f t="shared" si="6"/>
        <v>1580500</v>
      </c>
      <c r="S66" s="105">
        <f t="shared" si="6"/>
        <v>1580500</v>
      </c>
    </row>
    <row r="67" spans="1:19" x14ac:dyDescent="0.25">
      <c r="A67" s="27"/>
      <c r="B67" s="78"/>
      <c r="C67" s="29"/>
      <c r="D67" s="107" t="s">
        <v>11</v>
      </c>
      <c r="E67" s="107"/>
      <c r="F67" s="107"/>
      <c r="G67" s="11">
        <v>8</v>
      </c>
      <c r="H67" s="11">
        <v>1</v>
      </c>
      <c r="I67" s="58">
        <v>7700000000</v>
      </c>
      <c r="J67" s="36">
        <v>0</v>
      </c>
      <c r="K67" s="10">
        <v>323000</v>
      </c>
      <c r="L67" s="9">
        <v>0</v>
      </c>
      <c r="M67" s="9">
        <v>0</v>
      </c>
      <c r="N67" s="6">
        <v>0</v>
      </c>
      <c r="O67" s="8">
        <v>0</v>
      </c>
      <c r="P67" s="7"/>
      <c r="Q67" s="53">
        <f t="shared" si="6"/>
        <v>1780500</v>
      </c>
      <c r="R67" s="53">
        <f t="shared" si="6"/>
        <v>1580500</v>
      </c>
      <c r="S67" s="53">
        <f t="shared" si="6"/>
        <v>1580500</v>
      </c>
    </row>
    <row r="68" spans="1:19" x14ac:dyDescent="0.25">
      <c r="A68" s="27"/>
      <c r="B68" s="78"/>
      <c r="C68" s="79"/>
      <c r="D68" s="30"/>
      <c r="E68" s="107" t="s">
        <v>38</v>
      </c>
      <c r="F68" s="107"/>
      <c r="G68" s="11">
        <v>8</v>
      </c>
      <c r="H68" s="11">
        <v>1</v>
      </c>
      <c r="I68" s="58">
        <v>7700070030</v>
      </c>
      <c r="J68" s="36">
        <v>0</v>
      </c>
      <c r="K68" s="10">
        <v>323000</v>
      </c>
      <c r="L68" s="9">
        <v>0</v>
      </c>
      <c r="M68" s="9">
        <v>0</v>
      </c>
      <c r="N68" s="6">
        <v>0</v>
      </c>
      <c r="O68" s="8">
        <v>0</v>
      </c>
      <c r="P68" s="7"/>
      <c r="Q68" s="53">
        <f>Q69+Q72</f>
        <v>1780500</v>
      </c>
      <c r="R68" s="53">
        <f>R69+R72</f>
        <v>1580500</v>
      </c>
      <c r="S68" s="53">
        <f>S69+S72</f>
        <v>1580500</v>
      </c>
    </row>
    <row r="69" spans="1:19" ht="18.75" customHeight="1" x14ac:dyDescent="0.25">
      <c r="A69" s="27"/>
      <c r="B69" s="40"/>
      <c r="C69" s="41"/>
      <c r="D69" s="42"/>
      <c r="E69" s="43"/>
      <c r="F69" s="44" t="s">
        <v>17</v>
      </c>
      <c r="G69" s="45">
        <v>8</v>
      </c>
      <c r="H69" s="45">
        <v>1</v>
      </c>
      <c r="I69" s="58">
        <v>7700070030</v>
      </c>
      <c r="J69" s="46" t="s">
        <v>18</v>
      </c>
      <c r="K69" s="47">
        <v>323000</v>
      </c>
      <c r="L69" s="48">
        <v>0</v>
      </c>
      <c r="M69" s="48">
        <v>0</v>
      </c>
      <c r="N69" s="49">
        <v>0</v>
      </c>
      <c r="O69" s="50">
        <v>0</v>
      </c>
      <c r="P69" s="51"/>
      <c r="Q69" s="53">
        <f>Q70+Q71</f>
        <v>400000</v>
      </c>
      <c r="R69" s="53">
        <f>R70+R71</f>
        <v>200000</v>
      </c>
      <c r="S69" s="53">
        <f>S70+S71</f>
        <v>200000</v>
      </c>
    </row>
    <row r="70" spans="1:19" ht="18.75" customHeight="1" x14ac:dyDescent="0.25">
      <c r="A70" s="39"/>
      <c r="B70" s="82"/>
      <c r="C70" s="41"/>
      <c r="D70" s="42"/>
      <c r="E70" s="43"/>
      <c r="F70" s="44" t="s">
        <v>17</v>
      </c>
      <c r="G70" s="45">
        <v>8</v>
      </c>
      <c r="H70" s="45">
        <v>1</v>
      </c>
      <c r="I70" s="58">
        <v>7700070030</v>
      </c>
      <c r="J70" s="46">
        <v>242</v>
      </c>
      <c r="K70" s="47"/>
      <c r="L70" s="48"/>
      <c r="M70" s="48"/>
      <c r="N70" s="49"/>
      <c r="O70" s="50"/>
      <c r="P70" s="51"/>
      <c r="Q70" s="53">
        <v>20000</v>
      </c>
      <c r="R70" s="53">
        <v>20000</v>
      </c>
      <c r="S70" s="53">
        <v>20000</v>
      </c>
    </row>
    <row r="71" spans="1:19" ht="18.75" customHeight="1" x14ac:dyDescent="0.25">
      <c r="A71" s="39"/>
      <c r="B71" s="82"/>
      <c r="C71" s="41"/>
      <c r="D71" s="42"/>
      <c r="E71" s="43"/>
      <c r="F71" s="44" t="s">
        <v>17</v>
      </c>
      <c r="G71" s="45">
        <v>8</v>
      </c>
      <c r="H71" s="45">
        <v>1</v>
      </c>
      <c r="I71" s="58">
        <v>7700070030</v>
      </c>
      <c r="J71" s="46">
        <v>244</v>
      </c>
      <c r="K71" s="47"/>
      <c r="L71" s="48"/>
      <c r="M71" s="48"/>
      <c r="N71" s="49"/>
      <c r="O71" s="50"/>
      <c r="P71" s="51"/>
      <c r="Q71" s="53">
        <v>380000</v>
      </c>
      <c r="R71" s="53">
        <v>180000</v>
      </c>
      <c r="S71" s="53">
        <v>180000</v>
      </c>
    </row>
    <row r="72" spans="1:19" ht="21.75" customHeight="1" x14ac:dyDescent="0.25">
      <c r="A72" s="39"/>
      <c r="B72" s="79"/>
      <c r="C72" s="79"/>
      <c r="D72" s="80"/>
      <c r="E72" s="80"/>
      <c r="F72" s="31" t="s">
        <v>19</v>
      </c>
      <c r="G72" s="52">
        <v>8</v>
      </c>
      <c r="H72" s="52">
        <v>1</v>
      </c>
      <c r="I72" s="59">
        <v>7700000000</v>
      </c>
      <c r="J72" s="36">
        <v>540</v>
      </c>
      <c r="K72" s="9"/>
      <c r="L72" s="9"/>
      <c r="M72" s="9"/>
      <c r="N72" s="9"/>
      <c r="O72" s="53"/>
      <c r="P72" s="7"/>
      <c r="Q72" s="53">
        <v>1380500</v>
      </c>
      <c r="R72" s="53">
        <v>1380500</v>
      </c>
      <c r="S72" s="53">
        <v>1380500</v>
      </c>
    </row>
    <row r="73" spans="1:19" ht="20.25" customHeight="1" x14ac:dyDescent="0.25">
      <c r="A73" s="39"/>
      <c r="B73" s="63"/>
      <c r="C73" s="63"/>
      <c r="D73" s="80"/>
      <c r="E73" s="65"/>
      <c r="F73" s="66" t="s">
        <v>43</v>
      </c>
      <c r="G73" s="70">
        <v>10</v>
      </c>
      <c r="H73" s="70">
        <v>3</v>
      </c>
      <c r="I73" s="71" t="s">
        <v>44</v>
      </c>
      <c r="J73" s="72">
        <v>540</v>
      </c>
      <c r="K73" s="64"/>
      <c r="L73" s="64"/>
      <c r="M73" s="64"/>
      <c r="N73" s="64"/>
      <c r="O73" s="73"/>
      <c r="P73" s="74"/>
      <c r="Q73" s="73">
        <v>0</v>
      </c>
      <c r="R73" s="73">
        <v>0</v>
      </c>
      <c r="S73" s="73">
        <v>0</v>
      </c>
    </row>
    <row r="74" spans="1:19" ht="21" customHeight="1" x14ac:dyDescent="0.25">
      <c r="A74" s="39"/>
      <c r="B74" s="63"/>
      <c r="C74" s="63"/>
      <c r="D74" s="80"/>
      <c r="E74" s="80"/>
      <c r="F74" s="69" t="s">
        <v>45</v>
      </c>
      <c r="G74" s="52">
        <v>10</v>
      </c>
      <c r="H74" s="52">
        <v>3</v>
      </c>
      <c r="I74" s="67" t="s">
        <v>44</v>
      </c>
      <c r="J74" s="36">
        <v>540</v>
      </c>
      <c r="K74" s="9"/>
      <c r="L74" s="9"/>
      <c r="M74" s="9"/>
      <c r="N74" s="9"/>
      <c r="O74" s="53"/>
      <c r="P74" s="68"/>
      <c r="Q74" s="53">
        <v>0</v>
      </c>
      <c r="R74" s="53">
        <v>0</v>
      </c>
      <c r="S74" s="53">
        <v>0</v>
      </c>
    </row>
    <row r="75" spans="1:19" ht="23.25" customHeight="1" x14ac:dyDescent="0.25">
      <c r="A75" s="39"/>
      <c r="B75" s="63"/>
      <c r="C75" s="63"/>
      <c r="D75" s="80"/>
      <c r="E75" s="80"/>
      <c r="F75" s="69" t="s">
        <v>46</v>
      </c>
      <c r="G75" s="52">
        <v>10</v>
      </c>
      <c r="H75" s="52">
        <v>3</v>
      </c>
      <c r="I75" s="67" t="s">
        <v>47</v>
      </c>
      <c r="J75" s="36">
        <v>540</v>
      </c>
      <c r="K75" s="9"/>
      <c r="L75" s="9"/>
      <c r="M75" s="9"/>
      <c r="N75" s="9"/>
      <c r="O75" s="53"/>
      <c r="P75" s="68"/>
      <c r="Q75" s="53">
        <v>0</v>
      </c>
      <c r="R75" s="53">
        <v>0</v>
      </c>
      <c r="S75" s="53">
        <v>0</v>
      </c>
    </row>
    <row r="76" spans="1:19" ht="15.75" thickBot="1" x14ac:dyDescent="0.3">
      <c r="A76" s="26"/>
      <c r="B76" s="108" t="s">
        <v>39</v>
      </c>
      <c r="C76" s="109"/>
      <c r="D76" s="109"/>
      <c r="E76" s="109"/>
      <c r="F76" s="109"/>
      <c r="G76" s="5"/>
      <c r="H76" s="5"/>
      <c r="I76" s="60"/>
      <c r="J76" s="37"/>
      <c r="K76" s="4">
        <v>4647800</v>
      </c>
      <c r="L76" s="4">
        <v>0</v>
      </c>
      <c r="M76" s="4">
        <v>0</v>
      </c>
      <c r="N76" s="4">
        <v>0</v>
      </c>
      <c r="O76" s="3">
        <v>4647800</v>
      </c>
      <c r="P76" s="2"/>
      <c r="Q76" s="106">
        <f>Q12+Q30+Q39+Q53+Q59+Q65+Q73</f>
        <v>5286820</v>
      </c>
      <c r="R76" s="73">
        <f>R12+R30+R39+R53+R59+R65+R73</f>
        <v>5328220</v>
      </c>
      <c r="S76" s="73">
        <f>S12+S30+S39+S53+S59+S65+S73</f>
        <v>5447620</v>
      </c>
    </row>
  </sheetData>
  <mergeCells count="33">
    <mergeCell ref="D32:F32"/>
    <mergeCell ref="A6:Q8"/>
    <mergeCell ref="B11:F11"/>
    <mergeCell ref="B12:F12"/>
    <mergeCell ref="C13:F13"/>
    <mergeCell ref="D14:F14"/>
    <mergeCell ref="E15:F15"/>
    <mergeCell ref="C19:F19"/>
    <mergeCell ref="D20:F20"/>
    <mergeCell ref="E21:F21"/>
    <mergeCell ref="B30:F30"/>
    <mergeCell ref="C31:F31"/>
    <mergeCell ref="E56:F56"/>
    <mergeCell ref="E33:F33"/>
    <mergeCell ref="B39:F39"/>
    <mergeCell ref="C40:F40"/>
    <mergeCell ref="D41:F41"/>
    <mergeCell ref="E42:F42"/>
    <mergeCell ref="C45:F45"/>
    <mergeCell ref="D46:F46"/>
    <mergeCell ref="E47:F47"/>
    <mergeCell ref="B53:F53"/>
    <mergeCell ref="C54:F54"/>
    <mergeCell ref="D55:F55"/>
    <mergeCell ref="D67:F67"/>
    <mergeCell ref="E68:F68"/>
    <mergeCell ref="B76:F76"/>
    <mergeCell ref="B59:F59"/>
    <mergeCell ref="C60:F60"/>
    <mergeCell ref="D61:F61"/>
    <mergeCell ref="E62:F62"/>
    <mergeCell ref="B65:F65"/>
    <mergeCell ref="C66:F6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G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Лист2</vt:lpstr>
      <vt:lpstr>Лист3</vt:lpstr>
      <vt:lpstr>Лист4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Надежда</cp:lastModifiedBy>
  <cp:lastPrinted>2017-01-12T11:58:30Z</cp:lastPrinted>
  <dcterms:created xsi:type="dcterms:W3CDTF">2015-11-20T05:06:02Z</dcterms:created>
  <dcterms:modified xsi:type="dcterms:W3CDTF">2017-05-01T17:11:06Z</dcterms:modified>
</cp:coreProperties>
</file>