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81" i="1" l="1"/>
  <c r="S74" i="1"/>
  <c r="S73" i="1" s="1"/>
  <c r="S72" i="1" s="1"/>
  <c r="S71" i="1" s="1"/>
  <c r="S70" i="1" s="1"/>
  <c r="R74" i="1"/>
  <c r="R73" i="1" s="1"/>
  <c r="R72" i="1" s="1"/>
  <c r="R71" i="1" s="1"/>
  <c r="R70" i="1" s="1"/>
  <c r="Q73" i="1"/>
  <c r="Q72" i="1" s="1"/>
  <c r="Q71" i="1" s="1"/>
  <c r="Q70" i="1" s="1"/>
  <c r="S68" i="1"/>
  <c r="S67" i="1" s="1"/>
  <c r="S66" i="1" s="1"/>
  <c r="S65" i="1" s="1"/>
  <c r="S64" i="1" s="1"/>
  <c r="R68" i="1"/>
  <c r="R67" i="1" s="1"/>
  <c r="R66" i="1" s="1"/>
  <c r="R65" i="1" s="1"/>
  <c r="R64" i="1" s="1"/>
  <c r="Q68" i="1"/>
  <c r="Q67" i="1" s="1"/>
  <c r="Q66" i="1" s="1"/>
  <c r="Q65" i="1" s="1"/>
  <c r="Q64" i="1" s="1"/>
  <c r="S62" i="1"/>
  <c r="S61" i="1" s="1"/>
  <c r="S60" i="1" s="1"/>
  <c r="S59" i="1" s="1"/>
  <c r="S58" i="1" s="1"/>
  <c r="R62" i="1"/>
  <c r="R61" i="1" s="1"/>
  <c r="R60" i="1" s="1"/>
  <c r="R59" i="1" s="1"/>
  <c r="R58" i="1" s="1"/>
  <c r="Q62" i="1"/>
  <c r="Q61" i="1" s="1"/>
  <c r="Q60" i="1" s="1"/>
  <c r="Q59" i="1" s="1"/>
  <c r="Q58" i="1" s="1"/>
  <c r="S56" i="1"/>
  <c r="S55" i="1" s="1"/>
  <c r="S54" i="1" s="1"/>
  <c r="S44" i="1" s="1"/>
  <c r="R56" i="1"/>
  <c r="R55" i="1" s="1"/>
  <c r="R54" i="1" s="1"/>
  <c r="Q56" i="1"/>
  <c r="Q55" i="1"/>
  <c r="Q54" i="1" s="1"/>
  <c r="Q52" i="1"/>
  <c r="Q51" i="1" s="1"/>
  <c r="Q50" i="1" s="1"/>
  <c r="S50" i="1"/>
  <c r="R50" i="1"/>
  <c r="S45" i="1"/>
  <c r="R45" i="1"/>
  <c r="R44" i="1" s="1"/>
  <c r="Q45" i="1"/>
  <c r="S42" i="1"/>
  <c r="R42" i="1"/>
  <c r="Q42" i="1"/>
  <c r="S39" i="1"/>
  <c r="R39" i="1"/>
  <c r="Q39" i="1"/>
  <c r="R38" i="1"/>
  <c r="R37" i="1" s="1"/>
  <c r="R36" i="1" s="1"/>
  <c r="R35" i="1" s="1"/>
  <c r="S30" i="1"/>
  <c r="R30" i="1"/>
  <c r="Q30" i="1"/>
  <c r="S27" i="1"/>
  <c r="S26" i="1" s="1"/>
  <c r="S25" i="1" s="1"/>
  <c r="S24" i="1" s="1"/>
  <c r="R27" i="1"/>
  <c r="Q27" i="1"/>
  <c r="R26" i="1"/>
  <c r="R25" i="1" s="1"/>
  <c r="R24" i="1" s="1"/>
  <c r="S21" i="1"/>
  <c r="S20" i="1" s="1"/>
  <c r="S19" i="1" s="1"/>
  <c r="S18" i="1" s="1"/>
  <c r="S17" i="1" s="1"/>
  <c r="R21" i="1"/>
  <c r="Q21" i="1"/>
  <c r="Q20" i="1" s="1"/>
  <c r="Q19" i="1" s="1"/>
  <c r="Q18" i="1" s="1"/>
  <c r="R20" i="1"/>
  <c r="R19" i="1" s="1"/>
  <c r="R18" i="1" s="1"/>
  <c r="R17" i="1" s="1"/>
  <c r="R81" i="1" l="1"/>
  <c r="Q38" i="1"/>
  <c r="Q37" i="1" s="1"/>
  <c r="Q36" i="1" s="1"/>
  <c r="Q35" i="1" s="1"/>
  <c r="S38" i="1"/>
  <c r="S37" i="1" s="1"/>
  <c r="S36" i="1" s="1"/>
  <c r="S35" i="1" s="1"/>
  <c r="S81" i="1" s="1"/>
  <c r="Q26" i="1"/>
  <c r="Q25" i="1" s="1"/>
  <c r="Q24" i="1" s="1"/>
  <c r="Q17" i="1" s="1"/>
  <c r="Q44" i="1"/>
  <c r="Q81" i="1" l="1"/>
</calcChain>
</file>

<file path=xl/sharedStrings.xml><?xml version="1.0" encoding="utf-8"?>
<sst xmlns="http://schemas.openxmlformats.org/spreadsheetml/2006/main" count="96" uniqueCount="58">
  <si>
    <t>Приложение 8</t>
  </si>
  <si>
    <t>к решению совета депутатов</t>
  </si>
  <si>
    <t xml:space="preserve"> Распределение бюджетных ассигнований из местного бюджета на 2016 г  по разделам,подразделам,целевым статьям и видам расходов классификации расходов бюджетов</t>
  </si>
  <si>
    <t>Наименование</t>
  </si>
  <si>
    <t>Раздел</t>
  </si>
  <si>
    <t>Подраздел</t>
  </si>
  <si>
    <t>КЦСР</t>
  </si>
  <si>
    <t>КВР</t>
  </si>
  <si>
    <t>Квартал I</t>
  </si>
  <si>
    <t>Квартал III</t>
  </si>
  <si>
    <t>Квартал IV</t>
  </si>
  <si>
    <t>2017 год</t>
  </si>
  <si>
    <t>2018 год</t>
  </si>
  <si>
    <t>2019 год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</si>
  <si>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</si>
  <si>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</si>
  <si>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Непрограммное направление расходов (непрограммные мероприятия)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</si>
  <si>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</si>
  <si>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</si>
  <si>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</si>
  <si>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Начисления на выплаты персоналу государственных(муниципальных)органов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</si>
  <si>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</si>
  <si>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Центральный аппарат</t>
  </si>
  <si>
    <t>Иные закупки товаров, работ и услуг для государственных (муниципальных) нужд</t>
  </si>
  <si>
    <t>240</t>
  </si>
  <si>
    <t>Иные межбюджетные трансферты</t>
  </si>
  <si>
    <t>540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</si>
  <si>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</si>
  <si>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</si>
  <si>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</si>
  <si>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</si>
  <si>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</si>
  <si>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НАЦИОНАЛЬНАЯ БЕЗОПАСНОСТЬ И ПРАВООХРАНИТЕЛЬНАЯ ДЕЯТЕЛЬНОСТЬ</t>
  </si>
  <si>
    <t>Органы юстиции</t>
  </si>
  <si>
    <t xml:space="preserve">Осуществление переданных органам государственной власти субъектов Российской Федерации в соотвествии с пунктом 1 статьи 4 Федерального закона от 15 ноября 1997 года № 143-ФЗ "Об актах гражданского состояния" полномочий Российской Федерации на  государственной регистрации актов гражданского состояния </t>
  </si>
  <si>
    <t>Обеспечение пожарной безопасности</t>
  </si>
  <si>
    <t>Меры поддержки общественных объединений пожарной охраны и добровольных пожарных</t>
  </si>
  <si>
    <t>Расходы на выплаты персоналу казенных учреждений</t>
  </si>
  <si>
    <t>Меры поддержки добровольных народных дружин</t>
  </si>
  <si>
    <t>Непрограммное направление расзходов(непрограммные мероприятия)</t>
  </si>
  <si>
    <t>НАЦИОНАЛЬНАЯ ЭКОНОМИКА</t>
  </si>
  <si>
    <t>Дорожное хозяйство(дорожные фонды)</t>
  </si>
  <si>
    <t>Содержание и ремонт, 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</si>
  <si>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</si>
  <si>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Благоустройство</t>
  </si>
  <si>
    <t>Прочие мероприятия по благоустройству</t>
  </si>
  <si>
    <t>КУЛЬТУРА И КИНЕМАТОГРАФИЯ</t>
  </si>
  <si>
    <t>Культура</t>
  </si>
  <si>
    <t>Финансовое обеспечение деятельности в области культуры и кинематографии</t>
  </si>
  <si>
    <t>Социальная политика</t>
  </si>
  <si>
    <t>770000L0200</t>
  </si>
  <si>
    <t>Финансированиие расходов по предоставлению социальных выплат молодым семьям на строительство(приобретение)жилья</t>
  </si>
  <si>
    <t>Финансирование расходов по предоставлению социальных выплат молодым семьям на строительство(приобретение) жилья отдельные категории молодых семей</t>
  </si>
  <si>
    <t>77000S0810</t>
  </si>
  <si>
    <t>ИТОГО ПО РАЗДЕЛАМ РАСХОДОВ</t>
  </si>
  <si>
    <t>изменения</t>
  </si>
  <si>
    <t>Петровского сельсовета № 63</t>
  </si>
  <si>
    <t>от 23 марта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</si>
</sst>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0000000"/>
    <numFmt numFmtId="165" formatCode="0000"/>
    <numFmt numFmtId="166" formatCode="00"/>
    <numFmt numFmtId="167" formatCode="000"/>
    <numFmt numFmtId="168" formatCode="#,##0.00;[Red]\-#,##0.00;0.00"/>
    <numFmt numFmtId="169" formatCode="00\.00\.00"/>
    <numFmt numFmtId="170" formatCode="0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Alignment="1" applyProtection="1">
      <alignment horizontal="justify" vertical="justify"/>
      <protection hidden="1"/>
    </xf>
    <xf numFmtId="0" fontId="2" fillId="0" borderId="0" xfId="1" applyFont="1" applyAlignment="1" applyProtection="1">
      <alignment horizontal="center" vertical="justify"/>
      <protection hidden="1"/>
    </xf>
    <xf numFmtId="0" fontId="2" fillId="0" borderId="0" xfId="1" applyFont="1" applyAlignment="1" applyProtection="1">
      <alignment vertical="justify"/>
      <protection hidden="1"/>
    </xf>
    <xf numFmtId="164" fontId="2" fillId="0" borderId="0" xfId="1" applyNumberFormat="1" applyFont="1" applyFill="1" applyAlignment="1" applyProtection="1">
      <alignment vertical="justify"/>
      <protection hidden="1"/>
    </xf>
    <xf numFmtId="0" fontId="3" fillId="0" borderId="3" xfId="1" applyNumberFormat="1" applyFont="1" applyFill="1" applyBorder="1" applyAlignment="1" applyProtection="1">
      <alignment horizontal="center" vertical="top" wrapText="1"/>
      <protection hidden="1"/>
    </xf>
    <xf numFmtId="0" fontId="3" fillId="0" borderId="4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2" xfId="1" applyNumberFormat="1" applyFont="1" applyFill="1" applyBorder="1" applyAlignment="1" applyProtection="1">
      <alignment horizontal="right" vertical="top" wrapText="1"/>
      <protection hidden="1"/>
    </xf>
    <xf numFmtId="0" fontId="3" fillId="0" borderId="1" xfId="1" applyNumberFormat="1" applyFont="1" applyFill="1" applyBorder="1" applyAlignment="1" applyProtection="1">
      <alignment horizontal="right" vertical="top" wrapText="1"/>
      <protection hidden="1"/>
    </xf>
    <xf numFmtId="0" fontId="3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5" xfId="1" applyNumberFormat="1" applyFont="1" applyFill="1" applyBorder="1" applyAlignment="1" applyProtection="1">
      <alignment horizontal="center" vertical="top" wrapText="1"/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 vertical="top" wrapText="1"/>
      <protection hidden="1"/>
    </xf>
    <xf numFmtId="0" fontId="1" fillId="0" borderId="7" xfId="1" applyBorder="1" applyAlignment="1" applyProtection="1">
      <alignment horizontal="justify" vertical="justify"/>
      <protection hidden="1"/>
    </xf>
    <xf numFmtId="166" fontId="3" fillId="0" borderId="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7" fontId="3" fillId="0" borderId="10" xfId="1" applyNumberFormat="1" applyFont="1" applyFill="1" applyBorder="1" applyAlignment="1" applyProtection="1">
      <alignment horizontal="right"/>
      <protection hidden="1"/>
    </xf>
    <xf numFmtId="168" fontId="4" fillId="0" borderId="11" xfId="1" applyNumberFormat="1" applyFont="1" applyFill="1" applyBorder="1" applyAlignment="1" applyProtection="1">
      <protection hidden="1"/>
    </xf>
    <xf numFmtId="168" fontId="4" fillId="0" borderId="10" xfId="1" applyNumberFormat="1" applyFont="1" applyFill="1" applyBorder="1" applyAlignment="1" applyProtection="1">
      <protection hidden="1"/>
    </xf>
    <xf numFmtId="168" fontId="4" fillId="0" borderId="9" xfId="1" applyNumberFormat="1" applyFont="1" applyFill="1" applyBorder="1" applyAlignment="1" applyProtection="1">
      <protection hidden="1"/>
    </xf>
    <xf numFmtId="3" fontId="4" fillId="0" borderId="11" xfId="1" applyNumberFormat="1" applyFont="1" applyFill="1" applyBorder="1" applyAlignment="1" applyProtection="1">
      <protection hidden="1"/>
    </xf>
    <xf numFmtId="169" fontId="4" fillId="0" borderId="9" xfId="1" applyNumberFormat="1" applyFont="1" applyFill="1" applyBorder="1" applyAlignment="1" applyProtection="1">
      <protection hidden="1"/>
    </xf>
    <xf numFmtId="3" fontId="3" fillId="0" borderId="6" xfId="1" applyNumberFormat="1" applyFont="1" applyFill="1" applyBorder="1" applyAlignment="1" applyProtection="1">
      <protection hidden="1"/>
    </xf>
    <xf numFmtId="165" fontId="3" fillId="0" borderId="12" xfId="1" applyNumberFormat="1" applyFont="1" applyFill="1" applyBorder="1" applyAlignment="1" applyProtection="1">
      <alignment horizontal="justify" vertical="justify" wrapText="1"/>
      <protection hidden="1"/>
    </xf>
    <xf numFmtId="166" fontId="3" fillId="0" borderId="13" xfId="1" applyNumberFormat="1" applyFont="1" applyFill="1" applyBorder="1" applyAlignment="1" applyProtection="1">
      <protection hidden="1"/>
    </xf>
    <xf numFmtId="164" fontId="3" fillId="0" borderId="13" xfId="1" applyNumberFormat="1" applyFont="1" applyFill="1" applyBorder="1" applyAlignment="1" applyProtection="1">
      <alignment horizontal="right"/>
      <protection hidden="1"/>
    </xf>
    <xf numFmtId="167" fontId="3" fillId="0" borderId="6" xfId="1" applyNumberFormat="1" applyFont="1" applyFill="1" applyBorder="1" applyAlignment="1" applyProtection="1">
      <alignment horizontal="right"/>
      <protection hidden="1"/>
    </xf>
    <xf numFmtId="168" fontId="4" fillId="0" borderId="5" xfId="1" applyNumberFormat="1" applyFont="1" applyFill="1" applyBorder="1" applyAlignment="1" applyProtection="1">
      <protection hidden="1"/>
    </xf>
    <xf numFmtId="168" fontId="4" fillId="0" borderId="6" xfId="1" applyNumberFormat="1" applyFont="1" applyFill="1" applyBorder="1" applyAlignment="1" applyProtection="1">
      <protection hidden="1"/>
    </xf>
    <xf numFmtId="168" fontId="4" fillId="0" borderId="13" xfId="1" applyNumberFormat="1" applyFont="1" applyFill="1" applyBorder="1" applyAlignment="1" applyProtection="1">
      <protection hidden="1"/>
    </xf>
    <xf numFmtId="3" fontId="4" fillId="0" borderId="5" xfId="1" applyNumberFormat="1" applyFont="1" applyFill="1" applyBorder="1" applyAlignment="1" applyProtection="1">
      <protection hidden="1"/>
    </xf>
    <xf numFmtId="169" fontId="4" fillId="0" borderId="13" xfId="1" applyNumberFormat="1" applyFont="1" applyFill="1" applyBorder="1" applyAlignment="1" applyProtection="1">
      <protection hidden="1"/>
    </xf>
    <xf numFmtId="165" fontId="3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3" fillId="0" borderId="13" xfId="1" applyNumberFormat="1" applyFont="1" applyFill="1" applyBorder="1" applyAlignment="1" applyProtection="1">
      <alignment horizontal="justify" vertical="justify" wrapText="1"/>
      <protection hidden="1"/>
    </xf>
    <xf numFmtId="166" fontId="4" fillId="0" borderId="13" xfId="1" applyNumberFormat="1" applyFont="1" applyFill="1" applyBorder="1" applyAlignment="1" applyProtection="1">
      <protection hidden="1"/>
    </xf>
    <xf numFmtId="164" fontId="4" fillId="0" borderId="13" xfId="1" applyNumberFormat="1" applyFont="1" applyFill="1" applyBorder="1" applyAlignment="1" applyProtection="1">
      <alignment horizontal="right"/>
      <protection hidden="1"/>
    </xf>
    <xf numFmtId="167" fontId="4" fillId="0" borderId="6" xfId="1" applyNumberFormat="1" applyFont="1" applyFill="1" applyBorder="1" applyAlignment="1" applyProtection="1">
      <alignment horizontal="right"/>
      <protection hidden="1"/>
    </xf>
    <xf numFmtId="3" fontId="4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13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4" fillId="0" borderId="6" xfId="1" applyNumberFormat="1" applyFont="1" applyFill="1" applyBorder="1" applyAlignment="1" applyProtection="1">
      <alignment horizontal="justify" vertical="justify" wrapText="1"/>
      <protection hidden="1"/>
    </xf>
    <xf numFmtId="3" fontId="5" fillId="0" borderId="6" xfId="1" applyNumberFormat="1" applyFont="1" applyFill="1" applyBorder="1" applyAlignment="1" applyProtection="1">
      <protection hidden="1"/>
    </xf>
    <xf numFmtId="170" fontId="6" fillId="0" borderId="13" xfId="1" applyNumberFormat="1" applyFont="1" applyFill="1" applyBorder="1" applyAlignment="1" applyProtection="1">
      <alignment horizontal="justify" vertical="justify" wrapText="1"/>
      <protection hidden="1"/>
    </xf>
    <xf numFmtId="165" fontId="3" fillId="0" borderId="5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5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1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7" xfId="1" applyFont="1" applyBorder="1" applyAlignment="1" applyProtection="1">
      <alignment horizontal="justify" vertical="justify"/>
      <protection hidden="1"/>
    </xf>
    <xf numFmtId="165" fontId="5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5" fillId="0" borderId="5" xfId="1" applyNumberFormat="1" applyFont="1" applyFill="1" applyBorder="1" applyAlignment="1" applyProtection="1">
      <alignment horizontal="justify" vertical="justify" wrapText="1"/>
      <protection hidden="1"/>
    </xf>
    <xf numFmtId="170" fontId="5" fillId="0" borderId="5" xfId="1" applyNumberFormat="1" applyFont="1" applyFill="1" applyBorder="1" applyAlignment="1" applyProtection="1">
      <alignment horizontal="justify" vertical="justify" wrapText="1"/>
      <protection hidden="1"/>
    </xf>
    <xf numFmtId="170" fontId="5" fillId="0" borderId="15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5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13" xfId="1" applyNumberFormat="1" applyFont="1" applyFill="1" applyBorder="1" applyAlignment="1" applyProtection="1">
      <protection hidden="1"/>
    </xf>
    <xf numFmtId="164" fontId="5" fillId="0" borderId="13" xfId="1" applyNumberFormat="1" applyFont="1" applyFill="1" applyBorder="1" applyAlignment="1" applyProtection="1">
      <alignment horizontal="right"/>
      <protection hidden="1"/>
    </xf>
    <xf numFmtId="167" fontId="5" fillId="0" borderId="6" xfId="1" applyNumberFormat="1" applyFont="1" applyFill="1" applyBorder="1" applyAlignment="1" applyProtection="1">
      <alignment horizontal="right"/>
      <protection hidden="1"/>
    </xf>
    <xf numFmtId="168" fontId="5" fillId="0" borderId="5" xfId="1" applyNumberFormat="1" applyFont="1" applyFill="1" applyBorder="1" applyAlignment="1" applyProtection="1">
      <protection hidden="1"/>
    </xf>
    <xf numFmtId="168" fontId="5" fillId="0" borderId="6" xfId="1" applyNumberFormat="1" applyFont="1" applyFill="1" applyBorder="1" applyAlignment="1" applyProtection="1">
      <protection hidden="1"/>
    </xf>
    <xf numFmtId="168" fontId="5" fillId="0" borderId="13" xfId="1" applyNumberFormat="1" applyFont="1" applyFill="1" applyBorder="1" applyAlignment="1" applyProtection="1">
      <protection hidden="1"/>
    </xf>
    <xf numFmtId="3" fontId="5" fillId="0" borderId="5" xfId="1" applyNumberFormat="1" applyFont="1" applyFill="1" applyBorder="1" applyAlignment="1" applyProtection="1">
      <protection hidden="1"/>
    </xf>
    <xf numFmtId="169" fontId="5" fillId="0" borderId="13" xfId="1" applyNumberFormat="1" applyFont="1" applyFill="1" applyBorder="1" applyAlignment="1" applyProtection="1">
      <protection hidden="1"/>
    </xf>
    <xf numFmtId="167" fontId="6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3" fillId="0" borderId="16" xfId="1" applyNumberFormat="1" applyFont="1" applyFill="1" applyBorder="1" applyAlignment="1" applyProtection="1">
      <alignment horizontal="justify" vertical="justify" wrapText="1"/>
      <protection hidden="1"/>
    </xf>
    <xf numFmtId="165" fontId="3" fillId="0" borderId="17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17" xfId="1" applyNumberFormat="1" applyFont="1" applyFill="1" applyBorder="1" applyAlignment="1" applyProtection="1">
      <alignment horizontal="justify" vertical="justify" wrapText="1"/>
      <protection hidden="1"/>
    </xf>
    <xf numFmtId="170" fontId="4" fillId="0" borderId="18" xfId="1" applyNumberFormat="1" applyFont="1" applyFill="1" applyBorder="1" applyAlignment="1" applyProtection="1">
      <alignment horizontal="justify" vertical="justify" wrapText="1"/>
      <protection hidden="1"/>
    </xf>
    <xf numFmtId="167" fontId="4" fillId="0" borderId="17" xfId="1" applyNumberFormat="1" applyFont="1" applyFill="1" applyBorder="1" applyAlignment="1" applyProtection="1">
      <alignment horizontal="justify" vertical="justify" wrapText="1"/>
      <protection hidden="1"/>
    </xf>
    <xf numFmtId="166" fontId="4" fillId="0" borderId="18" xfId="1" applyNumberFormat="1" applyFont="1" applyFill="1" applyBorder="1" applyAlignment="1" applyProtection="1">
      <protection hidden="1"/>
    </xf>
    <xf numFmtId="167" fontId="4" fillId="0" borderId="17" xfId="1" applyNumberFormat="1" applyFont="1" applyFill="1" applyBorder="1" applyAlignment="1" applyProtection="1">
      <alignment horizontal="right"/>
      <protection hidden="1"/>
    </xf>
    <xf numFmtId="168" fontId="4" fillId="0" borderId="19" xfId="1" applyNumberFormat="1" applyFont="1" applyFill="1" applyBorder="1" applyAlignment="1" applyProtection="1">
      <protection hidden="1"/>
    </xf>
    <xf numFmtId="168" fontId="4" fillId="0" borderId="17" xfId="1" applyNumberFormat="1" applyFont="1" applyFill="1" applyBorder="1" applyAlignment="1" applyProtection="1">
      <protection hidden="1"/>
    </xf>
    <xf numFmtId="168" fontId="4" fillId="0" borderId="18" xfId="1" applyNumberFormat="1" applyFont="1" applyFill="1" applyBorder="1" applyAlignment="1" applyProtection="1">
      <protection hidden="1"/>
    </xf>
    <xf numFmtId="3" fontId="4" fillId="0" borderId="19" xfId="1" applyNumberFormat="1" applyFont="1" applyFill="1" applyBorder="1" applyAlignment="1" applyProtection="1">
      <protection hidden="1"/>
    </xf>
    <xf numFmtId="169" fontId="4" fillId="0" borderId="18" xfId="1" applyNumberFormat="1" applyFont="1" applyFill="1" applyBorder="1" applyAlignment="1" applyProtection="1">
      <protection hidden="1"/>
    </xf>
    <xf numFmtId="0" fontId="1" fillId="0" borderId="0" xfId="1" applyBorder="1" applyAlignment="1" applyProtection="1">
      <alignment horizontal="justify" vertical="justify"/>
      <protection hidden="1"/>
    </xf>
    <xf numFmtId="165" fontId="3" fillId="0" borderId="19" xfId="1" applyNumberFormat="1" applyFont="1" applyFill="1" applyBorder="1" applyAlignment="1" applyProtection="1">
      <alignment horizontal="justify" vertical="justify" wrapText="1"/>
      <protection hidden="1"/>
    </xf>
    <xf numFmtId="166" fontId="4" fillId="0" borderId="6" xfId="1" applyNumberFormat="1" applyFont="1" applyFill="1" applyBorder="1" applyAlignment="1" applyProtection="1"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5" fontId="3" fillId="0" borderId="0" xfId="1" applyNumberFormat="1" applyFont="1" applyFill="1" applyBorder="1" applyAlignment="1" applyProtection="1">
      <alignment horizontal="justify" vertical="justify" wrapText="1"/>
      <protection hidden="1"/>
    </xf>
    <xf numFmtId="170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6" xfId="1" applyNumberFormat="1" applyFont="1" applyFill="1" applyBorder="1" applyAlignment="1" applyProtection="1">
      <protection hidden="1"/>
    </xf>
    <xf numFmtId="164" fontId="5" fillId="0" borderId="6" xfId="1" applyNumberFormat="1" applyFont="1" applyFill="1" applyBorder="1" applyAlignment="1" applyProtection="1">
      <alignment horizontal="right"/>
      <protection hidden="1"/>
    </xf>
    <xf numFmtId="169" fontId="5" fillId="0" borderId="6" xfId="1" applyNumberFormat="1" applyFont="1" applyFill="1" applyBorder="1" applyAlignment="1" applyProtection="1">
      <protection hidden="1"/>
    </xf>
    <xf numFmtId="167" fontId="6" fillId="0" borderId="6" xfId="1" applyNumberFormat="1" applyFont="1" applyFill="1" applyBorder="1" applyAlignment="1" applyProtection="1">
      <alignment horizontal="justify" vertical="justify" wrapText="1"/>
      <protection hidden="1"/>
    </xf>
    <xf numFmtId="164" fontId="6" fillId="0" borderId="6" xfId="1" applyNumberFormat="1" applyFont="1" applyFill="1" applyBorder="1" applyAlignment="1" applyProtection="1">
      <alignment horizontal="right"/>
      <protection hidden="1"/>
    </xf>
    <xf numFmtId="169" fontId="4" fillId="0" borderId="6" xfId="1" applyNumberFormat="1" applyFont="1" applyFill="1" applyBorder="1" applyAlignment="1" applyProtection="1">
      <protection hidden="1"/>
    </xf>
    <xf numFmtId="0" fontId="3" fillId="0" borderId="21" xfId="1" applyNumberFormat="1" applyFont="1" applyFill="1" applyBorder="1" applyAlignment="1" applyProtection="1">
      <protection hidden="1"/>
    </xf>
    <xf numFmtId="164" fontId="3" fillId="0" borderId="21" xfId="1" applyNumberFormat="1" applyFont="1" applyFill="1" applyBorder="1" applyAlignment="1" applyProtection="1">
      <alignment horizontal="right"/>
      <protection hidden="1"/>
    </xf>
    <xf numFmtId="0" fontId="3" fillId="0" borderId="21" xfId="1" applyNumberFormat="1" applyFont="1" applyFill="1" applyBorder="1" applyAlignment="1" applyProtection="1">
      <alignment horizontal="right"/>
      <protection hidden="1"/>
    </xf>
    <xf numFmtId="3" fontId="3" fillId="0" borderId="21" xfId="1" applyNumberFormat="1" applyFont="1" applyFill="1" applyBorder="1" applyAlignment="1" applyProtection="1">
      <protection hidden="1"/>
    </xf>
    <xf numFmtId="3" fontId="3" fillId="0" borderId="22" xfId="1" applyNumberFormat="1" applyFont="1" applyFill="1" applyBorder="1" applyAlignment="1" applyProtection="1">
      <protection hidden="1"/>
    </xf>
    <xf numFmtId="3" fontId="4" fillId="0" borderId="0" xfId="1" applyNumberFormat="1" applyFont="1" applyFill="1" applyAlignment="1" applyProtection="1">
      <protection hidden="1"/>
    </xf>
    <xf numFmtId="4" fontId="3" fillId="0" borderId="6" xfId="1" applyNumberFormat="1" applyFont="1" applyFill="1" applyBorder="1" applyAlignment="1" applyProtection="1">
      <protection hidden="1"/>
    </xf>
    <xf numFmtId="4" fontId="4" fillId="0" borderId="6" xfId="1" applyNumberFormat="1" applyFont="1" applyFill="1" applyBorder="1" applyAlignment="1" applyProtection="1">
      <protection hidden="1"/>
    </xf>
    <xf numFmtId="4" fontId="3" fillId="0" borderId="21" xfId="1" applyNumberFormat="1" applyFont="1" applyFill="1" applyBorder="1" applyAlignment="1" applyProtection="1">
      <protection hidden="1"/>
    </xf>
    <xf numFmtId="168" fontId="5" fillId="0" borderId="10" xfId="1" applyNumberFormat="1" applyFont="1" applyFill="1" applyBorder="1" applyAlignment="1" applyProtection="1">
      <protection hidden="1"/>
    </xf>
    <xf numFmtId="4" fontId="5" fillId="0" borderId="23" xfId="1" applyNumberFormat="1" applyFont="1" applyFill="1" applyBorder="1" applyAlignment="1" applyProtection="1">
      <protection hidden="1"/>
    </xf>
    <xf numFmtId="170" fontId="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20" xfId="1" applyNumberFormat="1" applyFont="1" applyFill="1" applyBorder="1" applyAlignment="1" applyProtection="1">
      <alignment horizontal="center" vertical="justify"/>
      <protection hidden="1"/>
    </xf>
    <xf numFmtId="0" fontId="3" fillId="0" borderId="21" xfId="1" applyNumberFormat="1" applyFont="1" applyFill="1" applyBorder="1" applyAlignment="1" applyProtection="1">
      <alignment horizontal="center" vertical="justify"/>
      <protection hidden="1"/>
    </xf>
    <xf numFmtId="165" fontId="3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3" fillId="0" borderId="6" xfId="1" applyNumberFormat="1" applyFont="1" applyFill="1" applyBorder="1" applyAlignment="1" applyProtection="1">
      <alignment horizontal="justify" vertical="justify" wrapText="1"/>
      <protection hidden="1"/>
    </xf>
    <xf numFmtId="170" fontId="6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0" xfId="1" applyFont="1" applyAlignment="1" applyProtection="1">
      <alignment horizontal="center" vertical="justify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2" xfId="1" applyNumberFormat="1" applyFont="1" applyFill="1" applyBorder="1" applyAlignment="1" applyProtection="1">
      <alignment horizontal="center" vertical="justify"/>
      <protection hidden="1"/>
    </xf>
    <xf numFmtId="0" fontId="3" fillId="0" borderId="3" xfId="1" applyNumberFormat="1" applyFont="1" applyFill="1" applyBorder="1" applyAlignment="1" applyProtection="1">
      <alignment horizontal="center" vertical="justify"/>
      <protection hidden="1"/>
    </xf>
    <xf numFmtId="165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Alignment="1" applyProtection="1">
      <alignment horizontal="justify" vertical="justify"/>
      <protection hidden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workbookViewId="0"/>
  </sheetViews>
  <sheetFormatPr defaultRowHeight="15" x14ac:dyDescent="0.25"/>
  <cols>
    <col min="1" max="1" width="0.28515625" customWidth="1"/>
    <col min="2" max="2" width="0.7109375" customWidth="1"/>
    <col min="3" max="3" width="0.5703125" customWidth="1"/>
    <col min="4" max="5" width="0.28515625" customWidth="1"/>
    <col min="6" max="6" width="39.140625" customWidth="1"/>
    <col min="7" max="8" width="6.85546875" customWidth="1"/>
    <col min="9" max="9" width="11.7109375" customWidth="1"/>
    <col min="10" max="10" width="9.140625" customWidth="1"/>
    <col min="11" max="11" width="9.140625" hidden="1" customWidth="1"/>
    <col min="12" max="12" width="9" customWidth="1"/>
    <col min="13" max="16" width="9.140625" hidden="1" customWidth="1"/>
    <col min="17" max="17" width="10" bestFit="1" customWidth="1"/>
  </cols>
  <sheetData>
    <row r="1" spans="1:19" x14ac:dyDescent="0.25">
      <c r="L1" s="110" t="s">
        <v>0</v>
      </c>
      <c r="M1" s="110"/>
      <c r="N1" s="110"/>
      <c r="O1" s="110"/>
      <c r="P1" s="110"/>
      <c r="Q1" s="110"/>
      <c r="R1" s="110"/>
      <c r="S1" s="110"/>
    </row>
    <row r="2" spans="1:19" x14ac:dyDescent="0.25">
      <c r="L2" s="110" t="s">
        <v>1</v>
      </c>
      <c r="M2" s="110"/>
      <c r="N2" s="110"/>
      <c r="O2" s="110"/>
      <c r="P2" s="110"/>
      <c r="Q2" s="110"/>
      <c r="R2" s="110"/>
      <c r="S2" s="110"/>
    </row>
    <row r="3" spans="1:19" x14ac:dyDescent="0.25">
      <c r="L3" s="110" t="s">
        <v>56</v>
      </c>
      <c r="M3" s="110"/>
      <c r="N3" s="110"/>
      <c r="O3" s="110"/>
      <c r="P3" s="110"/>
      <c r="Q3" s="110"/>
      <c r="R3" s="110"/>
      <c r="S3" s="110"/>
    </row>
    <row r="4" spans="1:19" x14ac:dyDescent="0.25">
      <c r="L4" s="110" t="s">
        <v>57</v>
      </c>
      <c r="M4" s="110"/>
      <c r="N4" s="110"/>
      <c r="O4" s="110"/>
      <c r="P4" s="110"/>
      <c r="Q4" s="110"/>
      <c r="R4" s="110"/>
      <c r="S4" s="110"/>
    </row>
    <row r="6" spans="1:19" x14ac:dyDescent="0.25">
      <c r="A6" s="1"/>
      <c r="B6" s="1"/>
      <c r="C6" s="1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</row>
    <row r="7" spans="1:19" hidden="1" x14ac:dyDescent="0.25">
      <c r="A7" s="1"/>
      <c r="B7" s="1"/>
      <c r="C7" s="1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</row>
    <row r="8" spans="1:19" hidden="1" x14ac:dyDescent="0.25">
      <c r="A8" s="1"/>
      <c r="B8" s="1"/>
      <c r="C8" s="1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spans="1:19" hidden="1" x14ac:dyDescent="0.25">
      <c r="A9" s="1"/>
      <c r="B9" s="1"/>
      <c r="C9" s="1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hidden="1" x14ac:dyDescent="0.25">
      <c r="A10" s="1"/>
      <c r="B10" s="1"/>
      <c r="C10" s="1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25">
      <c r="A11" s="104" t="s">
        <v>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2"/>
      <c r="S11" s="2"/>
    </row>
    <row r="12" spans="1:19" x14ac:dyDescent="0.25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2"/>
      <c r="S12" s="2"/>
    </row>
    <row r="13" spans="1:19" x14ac:dyDescent="0.25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2"/>
      <c r="S13" s="2"/>
    </row>
    <row r="14" spans="1:19" x14ac:dyDescent="0.25">
      <c r="A14" s="3"/>
      <c r="B14" s="3"/>
      <c r="C14" s="3"/>
      <c r="D14" s="3"/>
      <c r="E14" s="3"/>
      <c r="F14" s="3"/>
      <c r="G14" s="3"/>
      <c r="H14" s="3"/>
      <c r="I14" s="4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"/>
      <c r="B15" s="3"/>
      <c r="C15" s="3"/>
      <c r="D15" s="3"/>
      <c r="E15" s="3"/>
      <c r="F15" s="3"/>
      <c r="G15" s="3"/>
      <c r="H15" s="3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 ht="23.25" thickBot="1" x14ac:dyDescent="0.3">
      <c r="A16" s="1"/>
      <c r="B16" s="105" t="s">
        <v>3</v>
      </c>
      <c r="C16" s="106"/>
      <c r="D16" s="106"/>
      <c r="E16" s="106"/>
      <c r="F16" s="107"/>
      <c r="G16" s="5" t="s">
        <v>4</v>
      </c>
      <c r="H16" s="6" t="s">
        <v>5</v>
      </c>
      <c r="I16" s="7" t="s">
        <v>6</v>
      </c>
      <c r="J16" s="8" t="s">
        <v>7</v>
      </c>
      <c r="K16" s="9" t="s">
        <v>8</v>
      </c>
      <c r="L16" s="9" t="s">
        <v>55</v>
      </c>
      <c r="M16" s="9" t="s">
        <v>9</v>
      </c>
      <c r="N16" s="9" t="s">
        <v>10</v>
      </c>
      <c r="O16" s="10"/>
      <c r="P16" s="11"/>
      <c r="Q16" s="12" t="s">
        <v>11</v>
      </c>
      <c r="R16" s="12" t="s">
        <v>12</v>
      </c>
      <c r="S16" s="12" t="s">
        <v>13</v>
      </c>
    </row>
    <row r="17" spans="1:19" x14ac:dyDescent="0.25">
      <c r="A17" s="13"/>
      <c r="B17" s="108" t="s">
        <v>14</v>
      </c>
      <c r="C17" s="108"/>
      <c r="D17" s="108"/>
      <c r="E17" s="108"/>
      <c r="F17" s="108"/>
      <c r="G17" s="14">
        <v>1</v>
      </c>
      <c r="H17" s="14">
        <v>0</v>
      </c>
      <c r="I17" s="15">
        <v>0</v>
      </c>
      <c r="J17" s="16">
        <v>0</v>
      </c>
      <c r="K17" s="17">
        <v>1994300</v>
      </c>
      <c r="L17" s="96">
        <v>200000</v>
      </c>
      <c r="M17" s="18">
        <v>0</v>
      </c>
      <c r="N17" s="19">
        <v>0</v>
      </c>
      <c r="O17" s="20">
        <v>1994300</v>
      </c>
      <c r="P17" s="21"/>
      <c r="Q17" s="22">
        <f>Q18+Q24</f>
        <v>2534250</v>
      </c>
      <c r="R17" s="22">
        <f>R18+R24</f>
        <v>2434250</v>
      </c>
      <c r="S17" s="22">
        <f>S18+S24</f>
        <v>2434250</v>
      </c>
    </row>
    <row r="18" spans="1:19" ht="35.25" customHeight="1" x14ac:dyDescent="0.25">
      <c r="A18" s="13"/>
      <c r="B18" s="23"/>
      <c r="C18" s="102" t="s">
        <v>15</v>
      </c>
      <c r="D18" s="102"/>
      <c r="E18" s="102"/>
      <c r="F18" s="102"/>
      <c r="G18" s="24">
        <v>1</v>
      </c>
      <c r="H18" s="24">
        <v>2</v>
      </c>
      <c r="I18" s="25">
        <v>0</v>
      </c>
      <c r="J18" s="26">
        <v>0</v>
      </c>
      <c r="K18" s="27">
        <v>563800</v>
      </c>
      <c r="L18" s="28">
        <v>0</v>
      </c>
      <c r="M18" s="28">
        <v>0</v>
      </c>
      <c r="N18" s="29">
        <v>0</v>
      </c>
      <c r="O18" s="30">
        <v>0</v>
      </c>
      <c r="P18" s="31"/>
      <c r="Q18" s="22">
        <f t="shared" ref="Q18:S20" si="0">Q19</f>
        <v>633650</v>
      </c>
      <c r="R18" s="22">
        <f t="shared" si="0"/>
        <v>633650</v>
      </c>
      <c r="S18" s="22">
        <f t="shared" si="0"/>
        <v>633650</v>
      </c>
    </row>
    <row r="19" spans="1:19" ht="22.5" customHeight="1" x14ac:dyDescent="0.25">
      <c r="A19" s="13"/>
      <c r="B19" s="32"/>
      <c r="C19" s="33"/>
      <c r="D19" s="98" t="s">
        <v>16</v>
      </c>
      <c r="E19" s="98"/>
      <c r="F19" s="98"/>
      <c r="G19" s="34">
        <v>1</v>
      </c>
      <c r="H19" s="34">
        <v>2</v>
      </c>
      <c r="I19" s="35">
        <v>7700000000</v>
      </c>
      <c r="J19" s="36">
        <v>0</v>
      </c>
      <c r="K19" s="27">
        <v>563800</v>
      </c>
      <c r="L19" s="28">
        <v>0</v>
      </c>
      <c r="M19" s="28">
        <v>0</v>
      </c>
      <c r="N19" s="29">
        <v>0</v>
      </c>
      <c r="O19" s="30">
        <v>0</v>
      </c>
      <c r="P19" s="31"/>
      <c r="Q19" s="37">
        <f t="shared" si="0"/>
        <v>633650</v>
      </c>
      <c r="R19" s="37">
        <f t="shared" si="0"/>
        <v>633650</v>
      </c>
      <c r="S19" s="37">
        <f t="shared" si="0"/>
        <v>633650</v>
      </c>
    </row>
    <row r="20" spans="1:19" x14ac:dyDescent="0.25">
      <c r="A20" s="13"/>
      <c r="B20" s="32"/>
      <c r="C20" s="38"/>
      <c r="D20" s="39"/>
      <c r="E20" s="98" t="s">
        <v>17</v>
      </c>
      <c r="F20" s="98"/>
      <c r="G20" s="34">
        <v>1</v>
      </c>
      <c r="H20" s="34">
        <v>2</v>
      </c>
      <c r="I20" s="35">
        <v>7700010010</v>
      </c>
      <c r="J20" s="36">
        <v>0</v>
      </c>
      <c r="K20" s="27">
        <v>563800</v>
      </c>
      <c r="L20" s="28">
        <v>0</v>
      </c>
      <c r="M20" s="28">
        <v>0</v>
      </c>
      <c r="N20" s="29">
        <v>0</v>
      </c>
      <c r="O20" s="30">
        <v>0</v>
      </c>
      <c r="P20" s="31"/>
      <c r="Q20" s="37">
        <f t="shared" si="0"/>
        <v>633650</v>
      </c>
      <c r="R20" s="37">
        <f t="shared" si="0"/>
        <v>633650</v>
      </c>
      <c r="S20" s="37">
        <f t="shared" si="0"/>
        <v>633650</v>
      </c>
    </row>
    <row r="21" spans="1:19" ht="24" customHeight="1" x14ac:dyDescent="0.25">
      <c r="A21" s="13"/>
      <c r="B21" s="32"/>
      <c r="C21" s="38"/>
      <c r="D21" s="40"/>
      <c r="E21" s="39"/>
      <c r="F21" s="41" t="s">
        <v>18</v>
      </c>
      <c r="G21" s="34">
        <v>1</v>
      </c>
      <c r="H21" s="34">
        <v>2</v>
      </c>
      <c r="I21" s="35">
        <v>7700010010</v>
      </c>
      <c r="J21" s="36" t="s">
        <v>19</v>
      </c>
      <c r="K21" s="27">
        <v>563800</v>
      </c>
      <c r="L21" s="28">
        <v>0</v>
      </c>
      <c r="M21" s="28">
        <v>0</v>
      </c>
      <c r="N21" s="29">
        <v>0</v>
      </c>
      <c r="O21" s="30">
        <v>0</v>
      </c>
      <c r="P21" s="31"/>
      <c r="Q21" s="37">
        <f>Q22+Q23</f>
        <v>633650</v>
      </c>
      <c r="R21" s="37">
        <f>R22+R23</f>
        <v>633650</v>
      </c>
      <c r="S21" s="37">
        <f>S22+S23</f>
        <v>633650</v>
      </c>
    </row>
    <row r="22" spans="1:19" ht="23.25" customHeight="1" x14ac:dyDescent="0.25">
      <c r="A22" s="13"/>
      <c r="B22" s="23"/>
      <c r="C22" s="38"/>
      <c r="D22" s="40"/>
      <c r="E22" s="39"/>
      <c r="F22" s="41" t="s">
        <v>18</v>
      </c>
      <c r="G22" s="34">
        <v>1</v>
      </c>
      <c r="H22" s="34">
        <v>2</v>
      </c>
      <c r="I22" s="35">
        <v>7700010010</v>
      </c>
      <c r="J22" s="36">
        <v>121</v>
      </c>
      <c r="K22" s="27">
        <v>563800</v>
      </c>
      <c r="L22" s="28">
        <v>0</v>
      </c>
      <c r="M22" s="28">
        <v>0</v>
      </c>
      <c r="N22" s="29">
        <v>0</v>
      </c>
      <c r="O22" s="30">
        <v>0</v>
      </c>
      <c r="P22" s="31"/>
      <c r="Q22" s="37">
        <v>488000</v>
      </c>
      <c r="R22" s="37">
        <v>488000</v>
      </c>
      <c r="S22" s="37">
        <v>488000</v>
      </c>
    </row>
    <row r="23" spans="1:19" ht="26.25" customHeight="1" x14ac:dyDescent="0.25">
      <c r="A23" s="13"/>
      <c r="B23" s="23"/>
      <c r="C23" s="38"/>
      <c r="D23" s="40"/>
      <c r="E23" s="39"/>
      <c r="F23" s="41" t="s">
        <v>20</v>
      </c>
      <c r="G23" s="34">
        <v>1</v>
      </c>
      <c r="H23" s="34">
        <v>2</v>
      </c>
      <c r="I23" s="35">
        <v>7700010010</v>
      </c>
      <c r="J23" s="36">
        <v>129</v>
      </c>
      <c r="K23" s="27">
        <v>563800</v>
      </c>
      <c r="L23" s="28">
        <v>0</v>
      </c>
      <c r="M23" s="28">
        <v>0</v>
      </c>
      <c r="N23" s="29">
        <v>0</v>
      </c>
      <c r="O23" s="30">
        <v>0</v>
      </c>
      <c r="P23" s="31"/>
      <c r="Q23" s="37">
        <v>145650</v>
      </c>
      <c r="R23" s="37">
        <v>145650</v>
      </c>
      <c r="S23" s="37">
        <v>145650</v>
      </c>
    </row>
    <row r="24" spans="1:19" x14ac:dyDescent="0.25">
      <c r="A24" s="13"/>
      <c r="B24" s="23"/>
      <c r="C24" s="102" t="s">
        <v>21</v>
      </c>
      <c r="D24" s="102"/>
      <c r="E24" s="102"/>
      <c r="F24" s="102"/>
      <c r="G24" s="24">
        <v>1</v>
      </c>
      <c r="H24" s="24">
        <v>4</v>
      </c>
      <c r="I24" s="25">
        <v>0</v>
      </c>
      <c r="J24" s="26">
        <v>0</v>
      </c>
      <c r="K24" s="27">
        <v>1430500</v>
      </c>
      <c r="L24" s="57">
        <v>200000</v>
      </c>
      <c r="M24" s="28">
        <v>0</v>
      </c>
      <c r="N24" s="29">
        <v>0</v>
      </c>
      <c r="O24" s="30">
        <v>0</v>
      </c>
      <c r="P24" s="31"/>
      <c r="Q24" s="22">
        <f t="shared" ref="Q24:S25" si="1">Q25</f>
        <v>1900600</v>
      </c>
      <c r="R24" s="22">
        <f t="shared" si="1"/>
        <v>1800600</v>
      </c>
      <c r="S24" s="22">
        <f t="shared" si="1"/>
        <v>1800600</v>
      </c>
    </row>
    <row r="25" spans="1:19" x14ac:dyDescent="0.25">
      <c r="A25" s="13"/>
      <c r="B25" s="32"/>
      <c r="C25" s="33"/>
      <c r="D25" s="98" t="s">
        <v>16</v>
      </c>
      <c r="E25" s="98"/>
      <c r="F25" s="98"/>
      <c r="G25" s="34">
        <v>1</v>
      </c>
      <c r="H25" s="34">
        <v>4</v>
      </c>
      <c r="I25" s="35">
        <v>7700000000</v>
      </c>
      <c r="J25" s="36">
        <v>0</v>
      </c>
      <c r="K25" s="27">
        <v>1430500</v>
      </c>
      <c r="L25" s="28">
        <v>0</v>
      </c>
      <c r="M25" s="28">
        <v>0</v>
      </c>
      <c r="N25" s="29">
        <v>0</v>
      </c>
      <c r="O25" s="30">
        <v>0</v>
      </c>
      <c r="P25" s="31"/>
      <c r="Q25" s="37">
        <f t="shared" si="1"/>
        <v>1900600</v>
      </c>
      <c r="R25" s="37">
        <f t="shared" si="1"/>
        <v>1800600</v>
      </c>
      <c r="S25" s="37">
        <f t="shared" si="1"/>
        <v>1800600</v>
      </c>
    </row>
    <row r="26" spans="1:19" x14ac:dyDescent="0.25">
      <c r="A26" s="13"/>
      <c r="B26" s="32"/>
      <c r="C26" s="38"/>
      <c r="D26" s="39"/>
      <c r="E26" s="98" t="s">
        <v>22</v>
      </c>
      <c r="F26" s="98"/>
      <c r="G26" s="34">
        <v>1</v>
      </c>
      <c r="H26" s="34">
        <v>4</v>
      </c>
      <c r="I26" s="35">
        <v>7700010020</v>
      </c>
      <c r="J26" s="36">
        <v>0</v>
      </c>
      <c r="K26" s="27">
        <v>1430500</v>
      </c>
      <c r="L26" s="28">
        <v>0</v>
      </c>
      <c r="M26" s="28">
        <v>0</v>
      </c>
      <c r="N26" s="29">
        <v>0</v>
      </c>
      <c r="O26" s="30">
        <v>0</v>
      </c>
      <c r="P26" s="31"/>
      <c r="Q26" s="37">
        <f>Q27+Q30+Q33+Q34</f>
        <v>1900600</v>
      </c>
      <c r="R26" s="37">
        <f>R27+R30+R33+R34</f>
        <v>1800600</v>
      </c>
      <c r="S26" s="37">
        <f>S27+S30+S33+S34</f>
        <v>1800600</v>
      </c>
    </row>
    <row r="27" spans="1:19" ht="15" customHeight="1" x14ac:dyDescent="0.25">
      <c r="A27" s="13"/>
      <c r="B27" s="32"/>
      <c r="C27" s="38"/>
      <c r="D27" s="40"/>
      <c r="E27" s="39"/>
      <c r="F27" s="41" t="s">
        <v>18</v>
      </c>
      <c r="G27" s="34">
        <v>1</v>
      </c>
      <c r="H27" s="34">
        <v>4</v>
      </c>
      <c r="I27" s="35">
        <v>7700010020</v>
      </c>
      <c r="J27" s="36" t="s">
        <v>19</v>
      </c>
      <c r="K27" s="27">
        <v>1082900</v>
      </c>
      <c r="L27" s="28">
        <v>0</v>
      </c>
      <c r="M27" s="28">
        <v>0</v>
      </c>
      <c r="N27" s="29">
        <v>0</v>
      </c>
      <c r="O27" s="30">
        <v>0</v>
      </c>
      <c r="P27" s="31"/>
      <c r="Q27" s="37">
        <f>Q28+Q29</f>
        <v>1367592</v>
      </c>
      <c r="R27" s="37">
        <f>R28+R29</f>
        <v>1367592</v>
      </c>
      <c r="S27" s="37">
        <f>S28+S29</f>
        <v>1367592</v>
      </c>
    </row>
    <row r="28" spans="1:19" ht="24" customHeight="1" x14ac:dyDescent="0.25">
      <c r="A28" s="13"/>
      <c r="B28" s="32"/>
      <c r="C28" s="38"/>
      <c r="D28" s="40"/>
      <c r="E28" s="39"/>
      <c r="F28" s="41" t="s">
        <v>18</v>
      </c>
      <c r="G28" s="34">
        <v>1</v>
      </c>
      <c r="H28" s="34">
        <v>4</v>
      </c>
      <c r="I28" s="35">
        <v>7700010020</v>
      </c>
      <c r="J28" s="36">
        <v>121</v>
      </c>
      <c r="K28" s="27">
        <v>1082900</v>
      </c>
      <c r="L28" s="28">
        <v>0</v>
      </c>
      <c r="M28" s="28">
        <v>0</v>
      </c>
      <c r="N28" s="29">
        <v>0</v>
      </c>
      <c r="O28" s="30">
        <v>0</v>
      </c>
      <c r="P28" s="31"/>
      <c r="Q28" s="37">
        <v>1052002</v>
      </c>
      <c r="R28" s="37">
        <v>1052002</v>
      </c>
      <c r="S28" s="37">
        <v>1052002</v>
      </c>
    </row>
    <row r="29" spans="1:19" ht="24.75" customHeight="1" x14ac:dyDescent="0.25">
      <c r="A29" s="13"/>
      <c r="B29" s="32"/>
      <c r="C29" s="38"/>
      <c r="D29" s="40"/>
      <c r="E29" s="39"/>
      <c r="F29" s="41" t="s">
        <v>20</v>
      </c>
      <c r="G29" s="34">
        <v>1</v>
      </c>
      <c r="H29" s="34">
        <v>4</v>
      </c>
      <c r="I29" s="35">
        <v>7700010020</v>
      </c>
      <c r="J29" s="36">
        <v>129</v>
      </c>
      <c r="K29" s="27">
        <v>1082900</v>
      </c>
      <c r="L29" s="28">
        <v>0</v>
      </c>
      <c r="M29" s="28">
        <v>0</v>
      </c>
      <c r="N29" s="29">
        <v>0</v>
      </c>
      <c r="O29" s="30">
        <v>0</v>
      </c>
      <c r="P29" s="31"/>
      <c r="Q29" s="37">
        <v>315590</v>
      </c>
      <c r="R29" s="37">
        <v>315590</v>
      </c>
      <c r="S29" s="37">
        <v>315590</v>
      </c>
    </row>
    <row r="30" spans="1:19" ht="24" customHeight="1" x14ac:dyDescent="0.25">
      <c r="A30" s="13"/>
      <c r="B30" s="32"/>
      <c r="C30" s="38"/>
      <c r="D30" s="40"/>
      <c r="E30" s="39"/>
      <c r="F30" s="41" t="s">
        <v>23</v>
      </c>
      <c r="G30" s="34">
        <v>1</v>
      </c>
      <c r="H30" s="34">
        <v>4</v>
      </c>
      <c r="I30" s="35">
        <v>7700010020</v>
      </c>
      <c r="J30" s="36" t="s">
        <v>24</v>
      </c>
      <c r="K30" s="27">
        <v>334000</v>
      </c>
      <c r="L30" s="28">
        <v>200000</v>
      </c>
      <c r="M30" s="28">
        <v>0</v>
      </c>
      <c r="N30" s="29">
        <v>0</v>
      </c>
      <c r="O30" s="30">
        <v>0</v>
      </c>
      <c r="P30" s="31"/>
      <c r="Q30" s="37">
        <f>Q31+Q32</f>
        <v>514008</v>
      </c>
      <c r="R30" s="37">
        <f>R31+R32</f>
        <v>414008</v>
      </c>
      <c r="S30" s="37">
        <f>S31+S32</f>
        <v>414008</v>
      </c>
    </row>
    <row r="31" spans="1:19" ht="13.5" customHeight="1" x14ac:dyDescent="0.25">
      <c r="A31" s="13"/>
      <c r="B31" s="32"/>
      <c r="C31" s="38"/>
      <c r="D31" s="40"/>
      <c r="E31" s="39"/>
      <c r="F31" s="41" t="s">
        <v>23</v>
      </c>
      <c r="G31" s="34">
        <v>1</v>
      </c>
      <c r="H31" s="34">
        <v>4</v>
      </c>
      <c r="I31" s="35">
        <v>7700010020</v>
      </c>
      <c r="J31" s="36">
        <v>242</v>
      </c>
      <c r="K31" s="27"/>
      <c r="L31" s="28"/>
      <c r="M31" s="28"/>
      <c r="N31" s="29"/>
      <c r="O31" s="30"/>
      <c r="P31" s="31"/>
      <c r="Q31" s="37">
        <v>80000</v>
      </c>
      <c r="R31" s="37">
        <v>80000</v>
      </c>
      <c r="S31" s="37">
        <v>80000</v>
      </c>
    </row>
    <row r="32" spans="1:19" ht="13.5" customHeight="1" x14ac:dyDescent="0.25">
      <c r="A32" s="13"/>
      <c r="B32" s="32"/>
      <c r="C32" s="38"/>
      <c r="D32" s="40"/>
      <c r="E32" s="39"/>
      <c r="F32" s="41" t="s">
        <v>23</v>
      </c>
      <c r="G32" s="34">
        <v>1</v>
      </c>
      <c r="H32" s="34">
        <v>4</v>
      </c>
      <c r="I32" s="35">
        <v>7700010020</v>
      </c>
      <c r="J32" s="36">
        <v>244</v>
      </c>
      <c r="K32" s="27"/>
      <c r="L32" s="28">
        <v>200000</v>
      </c>
      <c r="M32" s="28"/>
      <c r="N32" s="29"/>
      <c r="O32" s="30"/>
      <c r="P32" s="31"/>
      <c r="Q32" s="37">
        <v>434008</v>
      </c>
      <c r="R32" s="37">
        <v>334008</v>
      </c>
      <c r="S32" s="37">
        <v>334008</v>
      </c>
    </row>
    <row r="33" spans="1:19" ht="10.5" customHeight="1" x14ac:dyDescent="0.25">
      <c r="A33" s="13"/>
      <c r="B33" s="32"/>
      <c r="C33" s="38"/>
      <c r="D33" s="40"/>
      <c r="E33" s="39"/>
      <c r="F33" s="41" t="s">
        <v>25</v>
      </c>
      <c r="G33" s="34">
        <v>1</v>
      </c>
      <c r="H33" s="34">
        <v>4</v>
      </c>
      <c r="I33" s="35">
        <v>7700010020</v>
      </c>
      <c r="J33" s="36" t="s">
        <v>26</v>
      </c>
      <c r="K33" s="27">
        <v>10300</v>
      </c>
      <c r="L33" s="28">
        <v>0</v>
      </c>
      <c r="M33" s="28">
        <v>0</v>
      </c>
      <c r="N33" s="29">
        <v>0</v>
      </c>
      <c r="O33" s="30">
        <v>0</v>
      </c>
      <c r="P33" s="31"/>
      <c r="Q33" s="37">
        <v>9000</v>
      </c>
      <c r="R33" s="37">
        <v>9000</v>
      </c>
      <c r="S33" s="37">
        <v>9000</v>
      </c>
    </row>
    <row r="34" spans="1:19" ht="15" customHeight="1" x14ac:dyDescent="0.25">
      <c r="A34" s="13"/>
      <c r="B34" s="32"/>
      <c r="C34" s="38"/>
      <c r="D34" s="40"/>
      <c r="E34" s="39"/>
      <c r="F34" s="41" t="s">
        <v>27</v>
      </c>
      <c r="G34" s="34">
        <v>1</v>
      </c>
      <c r="H34" s="34">
        <v>4</v>
      </c>
      <c r="I34" s="35">
        <v>7700010020</v>
      </c>
      <c r="J34" s="36" t="s">
        <v>28</v>
      </c>
      <c r="K34" s="27">
        <v>3300</v>
      </c>
      <c r="L34" s="28">
        <v>0</v>
      </c>
      <c r="M34" s="28">
        <v>0</v>
      </c>
      <c r="N34" s="29">
        <v>0</v>
      </c>
      <c r="O34" s="30">
        <v>0</v>
      </c>
      <c r="P34" s="31"/>
      <c r="Q34" s="37">
        <v>10000</v>
      </c>
      <c r="R34" s="37">
        <v>10000</v>
      </c>
      <c r="S34" s="37">
        <v>10000</v>
      </c>
    </row>
    <row r="35" spans="1:19" x14ac:dyDescent="0.25">
      <c r="A35" s="13"/>
      <c r="B35" s="101" t="s">
        <v>29</v>
      </c>
      <c r="C35" s="101"/>
      <c r="D35" s="101"/>
      <c r="E35" s="101"/>
      <c r="F35" s="101"/>
      <c r="G35" s="24">
        <v>2</v>
      </c>
      <c r="H35" s="24">
        <v>0</v>
      </c>
      <c r="I35" s="25">
        <v>0</v>
      </c>
      <c r="J35" s="26">
        <v>0</v>
      </c>
      <c r="K35" s="27">
        <v>65700</v>
      </c>
      <c r="L35" s="28">
        <v>0</v>
      </c>
      <c r="M35" s="28">
        <v>0</v>
      </c>
      <c r="N35" s="29">
        <v>0</v>
      </c>
      <c r="O35" s="30">
        <v>65700</v>
      </c>
      <c r="P35" s="31"/>
      <c r="Q35" s="42">
        <f t="shared" ref="Q35:S37" si="2">Q36</f>
        <v>67620</v>
      </c>
      <c r="R35" s="42">
        <f t="shared" si="2"/>
        <v>67620</v>
      </c>
      <c r="S35" s="42">
        <f t="shared" si="2"/>
        <v>67620</v>
      </c>
    </row>
    <row r="36" spans="1:19" x14ac:dyDescent="0.25">
      <c r="A36" s="13"/>
      <c r="B36" s="23"/>
      <c r="C36" s="102" t="s">
        <v>30</v>
      </c>
      <c r="D36" s="102"/>
      <c r="E36" s="102"/>
      <c r="F36" s="102"/>
      <c r="G36" s="24">
        <v>2</v>
      </c>
      <c r="H36" s="24">
        <v>3</v>
      </c>
      <c r="I36" s="25">
        <v>0</v>
      </c>
      <c r="J36" s="26">
        <v>0</v>
      </c>
      <c r="K36" s="27">
        <v>65700</v>
      </c>
      <c r="L36" s="28">
        <v>0</v>
      </c>
      <c r="M36" s="28">
        <v>0</v>
      </c>
      <c r="N36" s="29">
        <v>0</v>
      </c>
      <c r="O36" s="30">
        <v>0</v>
      </c>
      <c r="P36" s="31"/>
      <c r="Q36" s="22">
        <f t="shared" si="2"/>
        <v>67620</v>
      </c>
      <c r="R36" s="22">
        <f t="shared" si="2"/>
        <v>67620</v>
      </c>
      <c r="S36" s="22">
        <f t="shared" si="2"/>
        <v>67620</v>
      </c>
    </row>
    <row r="37" spans="1:19" x14ac:dyDescent="0.25">
      <c r="A37" s="13"/>
      <c r="B37" s="32"/>
      <c r="C37" s="33"/>
      <c r="D37" s="98" t="s">
        <v>16</v>
      </c>
      <c r="E37" s="98"/>
      <c r="F37" s="98"/>
      <c r="G37" s="34">
        <v>2</v>
      </c>
      <c r="H37" s="34">
        <v>3</v>
      </c>
      <c r="I37" s="35">
        <v>7700000000</v>
      </c>
      <c r="J37" s="36">
        <v>0</v>
      </c>
      <c r="K37" s="27">
        <v>65700</v>
      </c>
      <c r="L37" s="28">
        <v>0</v>
      </c>
      <c r="M37" s="28">
        <v>0</v>
      </c>
      <c r="N37" s="29">
        <v>0</v>
      </c>
      <c r="O37" s="30">
        <v>0</v>
      </c>
      <c r="P37" s="31"/>
      <c r="Q37" s="37">
        <f t="shared" si="2"/>
        <v>67620</v>
      </c>
      <c r="R37" s="37">
        <f t="shared" si="2"/>
        <v>67620</v>
      </c>
      <c r="S37" s="37">
        <f t="shared" si="2"/>
        <v>67620</v>
      </c>
    </row>
    <row r="38" spans="1:19" x14ac:dyDescent="0.25">
      <c r="A38" s="13"/>
      <c r="B38" s="32"/>
      <c r="C38" s="38"/>
      <c r="D38" s="39"/>
      <c r="E38" s="103" t="s">
        <v>31</v>
      </c>
      <c r="F38" s="98"/>
      <c r="G38" s="34">
        <v>2</v>
      </c>
      <c r="H38" s="34">
        <v>3</v>
      </c>
      <c r="I38" s="35">
        <v>7700051180</v>
      </c>
      <c r="J38" s="36">
        <v>0</v>
      </c>
      <c r="K38" s="27">
        <v>65700</v>
      </c>
      <c r="L38" s="28">
        <v>0</v>
      </c>
      <c r="M38" s="28">
        <v>0</v>
      </c>
      <c r="N38" s="29">
        <v>0</v>
      </c>
      <c r="O38" s="30">
        <v>0</v>
      </c>
      <c r="P38" s="31"/>
      <c r="Q38" s="37">
        <f>Q39+Q42</f>
        <v>67620</v>
      </c>
      <c r="R38" s="37">
        <f>R39+R42</f>
        <v>67620</v>
      </c>
      <c r="S38" s="37">
        <f>S39+S42</f>
        <v>67620</v>
      </c>
    </row>
    <row r="39" spans="1:19" ht="15.75" customHeight="1" x14ac:dyDescent="0.25">
      <c r="A39" s="13"/>
      <c r="B39" s="32"/>
      <c r="C39" s="38"/>
      <c r="D39" s="39"/>
      <c r="E39" s="43"/>
      <c r="F39" s="41" t="s">
        <v>18</v>
      </c>
      <c r="G39" s="34">
        <v>2</v>
      </c>
      <c r="H39" s="34">
        <v>3</v>
      </c>
      <c r="I39" s="35">
        <v>7700051180</v>
      </c>
      <c r="J39" s="36" t="s">
        <v>19</v>
      </c>
      <c r="K39" s="27">
        <v>52900</v>
      </c>
      <c r="L39" s="28">
        <v>0</v>
      </c>
      <c r="M39" s="28">
        <v>0</v>
      </c>
      <c r="N39" s="29">
        <v>0</v>
      </c>
      <c r="O39" s="30">
        <v>0</v>
      </c>
      <c r="P39" s="31"/>
      <c r="Q39" s="37">
        <f>Q40+Q41</f>
        <v>58600</v>
      </c>
      <c r="R39" s="37">
        <f>R40+R41</f>
        <v>58600</v>
      </c>
      <c r="S39" s="37">
        <f>S40+S41</f>
        <v>58600</v>
      </c>
    </row>
    <row r="40" spans="1:19" ht="24.75" customHeight="1" x14ac:dyDescent="0.25">
      <c r="A40" s="13"/>
      <c r="B40" s="32"/>
      <c r="C40" s="38"/>
      <c r="D40" s="40"/>
      <c r="E40" s="39"/>
      <c r="F40" s="41" t="s">
        <v>18</v>
      </c>
      <c r="G40" s="34">
        <v>2</v>
      </c>
      <c r="H40" s="34">
        <v>3</v>
      </c>
      <c r="I40" s="35">
        <v>7700051180</v>
      </c>
      <c r="J40" s="36">
        <v>121</v>
      </c>
      <c r="K40" s="27">
        <v>52900</v>
      </c>
      <c r="L40" s="28">
        <v>0</v>
      </c>
      <c r="M40" s="28">
        <v>0</v>
      </c>
      <c r="N40" s="29">
        <v>0</v>
      </c>
      <c r="O40" s="30">
        <v>0</v>
      </c>
      <c r="P40" s="31"/>
      <c r="Q40" s="37">
        <v>45000</v>
      </c>
      <c r="R40" s="37">
        <v>45000</v>
      </c>
      <c r="S40" s="37">
        <v>45000</v>
      </c>
    </row>
    <row r="41" spans="1:19" ht="21.75" customHeight="1" x14ac:dyDescent="0.25">
      <c r="A41" s="13"/>
      <c r="B41" s="32"/>
      <c r="C41" s="38"/>
      <c r="D41" s="40"/>
      <c r="E41" s="39"/>
      <c r="F41" s="41" t="s">
        <v>20</v>
      </c>
      <c r="G41" s="34">
        <v>2</v>
      </c>
      <c r="H41" s="34">
        <v>3</v>
      </c>
      <c r="I41" s="35">
        <v>7700051180</v>
      </c>
      <c r="J41" s="36">
        <v>129</v>
      </c>
      <c r="K41" s="27"/>
      <c r="L41" s="28"/>
      <c r="M41" s="28"/>
      <c r="N41" s="29"/>
      <c r="O41" s="30"/>
      <c r="P41" s="31"/>
      <c r="Q41" s="37">
        <v>13600</v>
      </c>
      <c r="R41" s="37">
        <v>13600</v>
      </c>
      <c r="S41" s="37">
        <v>13600</v>
      </c>
    </row>
    <row r="42" spans="1:19" ht="24" customHeight="1" x14ac:dyDescent="0.25">
      <c r="A42" s="13"/>
      <c r="B42" s="32"/>
      <c r="C42" s="38"/>
      <c r="D42" s="40"/>
      <c r="E42" s="39"/>
      <c r="F42" s="41" t="s">
        <v>23</v>
      </c>
      <c r="G42" s="34">
        <v>2</v>
      </c>
      <c r="H42" s="34">
        <v>3</v>
      </c>
      <c r="I42" s="35">
        <v>7700051180</v>
      </c>
      <c r="J42" s="36" t="s">
        <v>24</v>
      </c>
      <c r="K42" s="27">
        <v>12800</v>
      </c>
      <c r="L42" s="28">
        <v>0</v>
      </c>
      <c r="M42" s="28">
        <v>0</v>
      </c>
      <c r="N42" s="29">
        <v>0</v>
      </c>
      <c r="O42" s="30">
        <v>0</v>
      </c>
      <c r="P42" s="31"/>
      <c r="Q42" s="37">
        <f>Q43</f>
        <v>9020</v>
      </c>
      <c r="R42" s="37">
        <f>R43</f>
        <v>9020</v>
      </c>
      <c r="S42" s="37">
        <f>S43</f>
        <v>9020</v>
      </c>
    </row>
    <row r="43" spans="1:19" ht="24.75" customHeight="1" x14ac:dyDescent="0.25">
      <c r="A43" s="13"/>
      <c r="B43" s="32"/>
      <c r="C43" s="44"/>
      <c r="D43" s="45"/>
      <c r="E43" s="46"/>
      <c r="F43" s="41" t="s">
        <v>23</v>
      </c>
      <c r="G43" s="34">
        <v>2</v>
      </c>
      <c r="H43" s="34">
        <v>3</v>
      </c>
      <c r="I43" s="35">
        <v>7700051180</v>
      </c>
      <c r="J43" s="36">
        <v>244</v>
      </c>
      <c r="K43" s="27"/>
      <c r="L43" s="28"/>
      <c r="M43" s="28"/>
      <c r="N43" s="29"/>
      <c r="O43" s="30"/>
      <c r="P43" s="31"/>
      <c r="Q43" s="37">
        <v>9020</v>
      </c>
      <c r="R43" s="37">
        <v>9020</v>
      </c>
      <c r="S43" s="37">
        <v>9020</v>
      </c>
    </row>
    <row r="44" spans="1:19" ht="21.75" customHeight="1" x14ac:dyDescent="0.25">
      <c r="A44" s="13"/>
      <c r="B44" s="101" t="s">
        <v>32</v>
      </c>
      <c r="C44" s="101"/>
      <c r="D44" s="101"/>
      <c r="E44" s="101"/>
      <c r="F44" s="101"/>
      <c r="G44" s="24">
        <v>3</v>
      </c>
      <c r="H44" s="24">
        <v>0</v>
      </c>
      <c r="I44" s="25">
        <v>0</v>
      </c>
      <c r="J44" s="26">
        <v>0</v>
      </c>
      <c r="K44" s="27">
        <v>64000</v>
      </c>
      <c r="L44" s="28">
        <v>0</v>
      </c>
      <c r="M44" s="28">
        <v>0</v>
      </c>
      <c r="N44" s="29">
        <v>0</v>
      </c>
      <c r="O44" s="30">
        <v>64000</v>
      </c>
      <c r="P44" s="31"/>
      <c r="Q44" s="22">
        <f>Q45+Q50+Q54</f>
        <v>91400</v>
      </c>
      <c r="R44" s="22">
        <f>R45+R50+R54</f>
        <v>91400</v>
      </c>
      <c r="S44" s="22">
        <f>S45+S50+S54</f>
        <v>91400</v>
      </c>
    </row>
    <row r="45" spans="1:19" x14ac:dyDescent="0.25">
      <c r="A45" s="13"/>
      <c r="B45" s="23"/>
      <c r="C45" s="102" t="s">
        <v>33</v>
      </c>
      <c r="D45" s="102"/>
      <c r="E45" s="102"/>
      <c r="F45" s="102"/>
      <c r="G45" s="24">
        <v>3</v>
      </c>
      <c r="H45" s="24">
        <v>4</v>
      </c>
      <c r="I45" s="25">
        <v>0</v>
      </c>
      <c r="J45" s="26">
        <v>0</v>
      </c>
      <c r="K45" s="27">
        <v>11000</v>
      </c>
      <c r="L45" s="28">
        <v>0</v>
      </c>
      <c r="M45" s="28">
        <v>0</v>
      </c>
      <c r="N45" s="29">
        <v>0</v>
      </c>
      <c r="O45" s="30">
        <v>0</v>
      </c>
      <c r="P45" s="31"/>
      <c r="Q45" s="22">
        <f>Q46</f>
        <v>7600</v>
      </c>
      <c r="R45" s="22">
        <f>R46</f>
        <v>7600</v>
      </c>
      <c r="S45" s="22">
        <f>S46</f>
        <v>7600</v>
      </c>
    </row>
    <row r="46" spans="1:19" x14ac:dyDescent="0.25">
      <c r="A46" s="13"/>
      <c r="B46" s="32"/>
      <c r="C46" s="33"/>
      <c r="D46" s="98" t="s">
        <v>16</v>
      </c>
      <c r="E46" s="98"/>
      <c r="F46" s="98"/>
      <c r="G46" s="34">
        <v>3</v>
      </c>
      <c r="H46" s="34">
        <v>4</v>
      </c>
      <c r="I46" s="35">
        <v>7700000000</v>
      </c>
      <c r="J46" s="36">
        <v>0</v>
      </c>
      <c r="K46" s="27">
        <v>11000</v>
      </c>
      <c r="L46" s="28">
        <v>0</v>
      </c>
      <c r="M46" s="28">
        <v>0</v>
      </c>
      <c r="N46" s="29">
        <v>0</v>
      </c>
      <c r="O46" s="30">
        <v>0</v>
      </c>
      <c r="P46" s="31"/>
      <c r="Q46" s="37">
        <v>7600</v>
      </c>
      <c r="R46" s="37">
        <v>7600</v>
      </c>
      <c r="S46" s="37">
        <v>7600</v>
      </c>
    </row>
    <row r="47" spans="1:19" ht="25.5" customHeight="1" x14ac:dyDescent="0.25">
      <c r="A47" s="13"/>
      <c r="B47" s="32"/>
      <c r="C47" s="38"/>
      <c r="D47" s="39"/>
      <c r="E47" s="103" t="s">
        <v>34</v>
      </c>
      <c r="F47" s="98"/>
      <c r="G47" s="34">
        <v>3</v>
      </c>
      <c r="H47" s="34">
        <v>4</v>
      </c>
      <c r="I47" s="35">
        <v>7700059300</v>
      </c>
      <c r="J47" s="36">
        <v>0</v>
      </c>
      <c r="K47" s="27">
        <v>11000</v>
      </c>
      <c r="L47" s="28">
        <v>0</v>
      </c>
      <c r="M47" s="28">
        <v>0</v>
      </c>
      <c r="N47" s="29">
        <v>0</v>
      </c>
      <c r="O47" s="30">
        <v>0</v>
      </c>
      <c r="P47" s="31"/>
      <c r="Q47" s="37">
        <v>7600</v>
      </c>
      <c r="R47" s="37">
        <v>7600</v>
      </c>
      <c r="S47" s="37">
        <v>7600</v>
      </c>
    </row>
    <row r="48" spans="1:19" ht="24.75" customHeight="1" x14ac:dyDescent="0.25">
      <c r="A48" s="13"/>
      <c r="B48" s="32"/>
      <c r="C48" s="38"/>
      <c r="D48" s="40"/>
      <c r="E48" s="39"/>
      <c r="F48" s="41" t="s">
        <v>23</v>
      </c>
      <c r="G48" s="34">
        <v>3</v>
      </c>
      <c r="H48" s="34">
        <v>4</v>
      </c>
      <c r="I48" s="35">
        <v>7700059300</v>
      </c>
      <c r="J48" s="36" t="s">
        <v>24</v>
      </c>
      <c r="K48" s="27">
        <v>11000</v>
      </c>
      <c r="L48" s="28">
        <v>0</v>
      </c>
      <c r="M48" s="28">
        <v>0</v>
      </c>
      <c r="N48" s="29">
        <v>0</v>
      </c>
      <c r="O48" s="30">
        <v>0</v>
      </c>
      <c r="P48" s="31"/>
      <c r="Q48" s="37">
        <v>7600</v>
      </c>
      <c r="R48" s="37">
        <v>7600</v>
      </c>
      <c r="S48" s="37">
        <v>7600</v>
      </c>
    </row>
    <row r="49" spans="1:19" ht="24.75" customHeight="1" x14ac:dyDescent="0.25">
      <c r="A49" s="13"/>
      <c r="B49" s="23"/>
      <c r="C49" s="38"/>
      <c r="D49" s="40"/>
      <c r="E49" s="39"/>
      <c r="F49" s="41" t="s">
        <v>23</v>
      </c>
      <c r="G49" s="34">
        <v>3</v>
      </c>
      <c r="H49" s="34">
        <v>4</v>
      </c>
      <c r="I49" s="35">
        <v>7700059300</v>
      </c>
      <c r="J49" s="36">
        <v>244</v>
      </c>
      <c r="K49" s="27"/>
      <c r="L49" s="28"/>
      <c r="M49" s="28"/>
      <c r="N49" s="29"/>
      <c r="O49" s="30"/>
      <c r="P49" s="31"/>
      <c r="Q49" s="37">
        <v>7600</v>
      </c>
      <c r="R49" s="37">
        <v>7600</v>
      </c>
      <c r="S49" s="37">
        <v>7600</v>
      </c>
    </row>
    <row r="50" spans="1:19" x14ac:dyDescent="0.25">
      <c r="A50" s="13"/>
      <c r="B50" s="23"/>
      <c r="C50" s="102" t="s">
        <v>35</v>
      </c>
      <c r="D50" s="102"/>
      <c r="E50" s="102"/>
      <c r="F50" s="102"/>
      <c r="G50" s="24">
        <v>3</v>
      </c>
      <c r="H50" s="24">
        <v>10</v>
      </c>
      <c r="I50" s="25">
        <v>0</v>
      </c>
      <c r="J50" s="26">
        <v>0</v>
      </c>
      <c r="K50" s="27">
        <v>53000</v>
      </c>
      <c r="L50" s="28">
        <v>0</v>
      </c>
      <c r="M50" s="28">
        <v>0</v>
      </c>
      <c r="N50" s="29">
        <v>0</v>
      </c>
      <c r="O50" s="30">
        <v>0</v>
      </c>
      <c r="P50" s="31"/>
      <c r="Q50" s="22">
        <f>Q51</f>
        <v>77800</v>
      </c>
      <c r="R50" s="22">
        <f>R51</f>
        <v>77800</v>
      </c>
      <c r="S50" s="22">
        <f>S51</f>
        <v>77800</v>
      </c>
    </row>
    <row r="51" spans="1:19" x14ac:dyDescent="0.25">
      <c r="A51" s="13"/>
      <c r="B51" s="32"/>
      <c r="C51" s="33"/>
      <c r="D51" s="98" t="s">
        <v>16</v>
      </c>
      <c r="E51" s="98"/>
      <c r="F51" s="98"/>
      <c r="G51" s="34">
        <v>3</v>
      </c>
      <c r="H51" s="34">
        <v>10</v>
      </c>
      <c r="I51" s="35">
        <v>7700000000</v>
      </c>
      <c r="J51" s="36">
        <v>0</v>
      </c>
      <c r="K51" s="27">
        <v>53000</v>
      </c>
      <c r="L51" s="28">
        <v>0</v>
      </c>
      <c r="M51" s="28">
        <v>0</v>
      </c>
      <c r="N51" s="29">
        <v>0</v>
      </c>
      <c r="O51" s="30">
        <v>0</v>
      </c>
      <c r="P51" s="31"/>
      <c r="Q51" s="37">
        <f>Q52</f>
        <v>77800</v>
      </c>
      <c r="R51" s="37">
        <v>77800</v>
      </c>
      <c r="S51" s="37">
        <v>77800</v>
      </c>
    </row>
    <row r="52" spans="1:19" x14ac:dyDescent="0.25">
      <c r="A52" s="13"/>
      <c r="B52" s="32"/>
      <c r="C52" s="38"/>
      <c r="D52" s="39"/>
      <c r="E52" s="98" t="s">
        <v>36</v>
      </c>
      <c r="F52" s="98"/>
      <c r="G52" s="34">
        <v>3</v>
      </c>
      <c r="H52" s="34">
        <v>10</v>
      </c>
      <c r="I52" s="35">
        <v>7700020010</v>
      </c>
      <c r="J52" s="36">
        <v>0</v>
      </c>
      <c r="K52" s="27">
        <v>53000</v>
      </c>
      <c r="L52" s="28">
        <v>0</v>
      </c>
      <c r="M52" s="28">
        <v>0</v>
      </c>
      <c r="N52" s="29">
        <v>0</v>
      </c>
      <c r="O52" s="30">
        <v>0</v>
      </c>
      <c r="P52" s="31"/>
      <c r="Q52" s="37">
        <f>Q53</f>
        <v>77800</v>
      </c>
      <c r="R52" s="37">
        <v>77800</v>
      </c>
      <c r="S52" s="37">
        <v>77800</v>
      </c>
    </row>
    <row r="53" spans="1:19" ht="23.25" customHeight="1" x14ac:dyDescent="0.25">
      <c r="A53" s="13"/>
      <c r="B53" s="32"/>
      <c r="C53" s="38"/>
      <c r="D53" s="40"/>
      <c r="E53" s="39"/>
      <c r="F53" s="41" t="s">
        <v>37</v>
      </c>
      <c r="G53" s="34">
        <v>3</v>
      </c>
      <c r="H53" s="34">
        <v>10</v>
      </c>
      <c r="I53" s="35">
        <v>7700020010</v>
      </c>
      <c r="J53" s="36">
        <v>244</v>
      </c>
      <c r="K53" s="27">
        <v>53000</v>
      </c>
      <c r="L53" s="28">
        <v>0</v>
      </c>
      <c r="M53" s="28">
        <v>0</v>
      </c>
      <c r="N53" s="29">
        <v>0</v>
      </c>
      <c r="O53" s="30">
        <v>0</v>
      </c>
      <c r="P53" s="31"/>
      <c r="Q53" s="37">
        <v>77800</v>
      </c>
      <c r="R53" s="37">
        <v>77800</v>
      </c>
      <c r="S53" s="37">
        <v>77800</v>
      </c>
    </row>
    <row r="54" spans="1:19" ht="21" customHeight="1" x14ac:dyDescent="0.25">
      <c r="A54" s="47"/>
      <c r="B54" s="48"/>
      <c r="C54" s="49"/>
      <c r="D54" s="50"/>
      <c r="E54" s="51"/>
      <c r="F54" s="52" t="s">
        <v>38</v>
      </c>
      <c r="G54" s="53">
        <v>3</v>
      </c>
      <c r="H54" s="53">
        <v>14</v>
      </c>
      <c r="I54" s="54">
        <v>0</v>
      </c>
      <c r="J54" s="55">
        <v>0</v>
      </c>
      <c r="K54" s="56"/>
      <c r="L54" s="57"/>
      <c r="M54" s="57"/>
      <c r="N54" s="58"/>
      <c r="O54" s="59"/>
      <c r="P54" s="60"/>
      <c r="Q54" s="42">
        <f t="shared" ref="Q54:S56" si="3">Q55</f>
        <v>6000</v>
      </c>
      <c r="R54" s="42">
        <f t="shared" si="3"/>
        <v>6000</v>
      </c>
      <c r="S54" s="42">
        <f t="shared" si="3"/>
        <v>6000</v>
      </c>
    </row>
    <row r="55" spans="1:19" ht="24.75" customHeight="1" x14ac:dyDescent="0.25">
      <c r="A55" s="13"/>
      <c r="B55" s="32"/>
      <c r="C55" s="44"/>
      <c r="D55" s="45"/>
      <c r="E55" s="46"/>
      <c r="F55" s="61" t="s">
        <v>39</v>
      </c>
      <c r="G55" s="34">
        <v>3</v>
      </c>
      <c r="H55" s="34">
        <v>14</v>
      </c>
      <c r="I55" s="54">
        <v>7700000000</v>
      </c>
      <c r="J55" s="36">
        <v>0</v>
      </c>
      <c r="K55" s="27"/>
      <c r="L55" s="28"/>
      <c r="M55" s="28"/>
      <c r="N55" s="29"/>
      <c r="O55" s="30"/>
      <c r="P55" s="31"/>
      <c r="Q55" s="37">
        <f t="shared" si="3"/>
        <v>6000</v>
      </c>
      <c r="R55" s="37">
        <f t="shared" si="3"/>
        <v>6000</v>
      </c>
      <c r="S55" s="37">
        <f t="shared" si="3"/>
        <v>6000</v>
      </c>
    </row>
    <row r="56" spans="1:19" ht="18.75" customHeight="1" x14ac:dyDescent="0.25">
      <c r="A56" s="13"/>
      <c r="B56" s="32"/>
      <c r="C56" s="44"/>
      <c r="D56" s="45"/>
      <c r="E56" s="46"/>
      <c r="F56" s="61" t="s">
        <v>38</v>
      </c>
      <c r="G56" s="34">
        <v>3</v>
      </c>
      <c r="H56" s="34">
        <v>14</v>
      </c>
      <c r="I56" s="35">
        <v>7700020040</v>
      </c>
      <c r="J56" s="36">
        <v>0</v>
      </c>
      <c r="K56" s="27"/>
      <c r="L56" s="28"/>
      <c r="M56" s="28"/>
      <c r="N56" s="29"/>
      <c r="O56" s="30"/>
      <c r="P56" s="31"/>
      <c r="Q56" s="37">
        <f t="shared" si="3"/>
        <v>6000</v>
      </c>
      <c r="R56" s="37">
        <f t="shared" si="3"/>
        <v>6000</v>
      </c>
      <c r="S56" s="37">
        <f t="shared" si="3"/>
        <v>6000</v>
      </c>
    </row>
    <row r="57" spans="1:19" ht="18" customHeight="1" x14ac:dyDescent="0.25">
      <c r="A57" s="13"/>
      <c r="B57" s="32"/>
      <c r="C57" s="44"/>
      <c r="D57" s="45"/>
      <c r="E57" s="46"/>
      <c r="F57" s="61" t="s">
        <v>38</v>
      </c>
      <c r="G57" s="34">
        <v>3</v>
      </c>
      <c r="H57" s="34">
        <v>14</v>
      </c>
      <c r="I57" s="35">
        <v>7700020040</v>
      </c>
      <c r="J57" s="36">
        <v>244</v>
      </c>
      <c r="K57" s="27"/>
      <c r="L57" s="28"/>
      <c r="M57" s="28"/>
      <c r="N57" s="29"/>
      <c r="O57" s="30"/>
      <c r="P57" s="31"/>
      <c r="Q57" s="37">
        <v>6000</v>
      </c>
      <c r="R57" s="37">
        <v>6000</v>
      </c>
      <c r="S57" s="37">
        <v>6000</v>
      </c>
    </row>
    <row r="58" spans="1:19" x14ac:dyDescent="0.25">
      <c r="A58" s="13"/>
      <c r="B58" s="101" t="s">
        <v>40</v>
      </c>
      <c r="C58" s="101"/>
      <c r="D58" s="101"/>
      <c r="E58" s="101"/>
      <c r="F58" s="101"/>
      <c r="G58" s="24">
        <v>4</v>
      </c>
      <c r="H58" s="24">
        <v>0</v>
      </c>
      <c r="I58" s="25">
        <v>0</v>
      </c>
      <c r="J58" s="26">
        <v>0</v>
      </c>
      <c r="K58" s="27">
        <v>390800</v>
      </c>
      <c r="L58" s="57">
        <v>94126.14</v>
      </c>
      <c r="M58" s="28">
        <v>0</v>
      </c>
      <c r="N58" s="29">
        <v>0</v>
      </c>
      <c r="O58" s="30">
        <v>390800</v>
      </c>
      <c r="P58" s="31"/>
      <c r="Q58" s="93">
        <f t="shared" ref="Q58:S62" si="4">Q59</f>
        <v>541126.14</v>
      </c>
      <c r="R58" s="22">
        <f t="shared" si="4"/>
        <v>439000</v>
      </c>
      <c r="S58" s="22">
        <f t="shared" si="4"/>
        <v>495000</v>
      </c>
    </row>
    <row r="59" spans="1:19" x14ac:dyDescent="0.25">
      <c r="A59" s="13"/>
      <c r="B59" s="23"/>
      <c r="C59" s="102" t="s">
        <v>41</v>
      </c>
      <c r="D59" s="102"/>
      <c r="E59" s="102"/>
      <c r="F59" s="102"/>
      <c r="G59" s="24">
        <v>4</v>
      </c>
      <c r="H59" s="24">
        <v>9</v>
      </c>
      <c r="I59" s="25">
        <v>0</v>
      </c>
      <c r="J59" s="26">
        <v>0</v>
      </c>
      <c r="K59" s="27">
        <v>385000</v>
      </c>
      <c r="L59" s="28">
        <v>0</v>
      </c>
      <c r="M59" s="28">
        <v>0</v>
      </c>
      <c r="N59" s="29">
        <v>0</v>
      </c>
      <c r="O59" s="30">
        <v>0</v>
      </c>
      <c r="P59" s="31"/>
      <c r="Q59" s="93">
        <f t="shared" si="4"/>
        <v>541126.14</v>
      </c>
      <c r="R59" s="22">
        <f t="shared" si="4"/>
        <v>439000</v>
      </c>
      <c r="S59" s="22">
        <f t="shared" si="4"/>
        <v>495000</v>
      </c>
    </row>
    <row r="60" spans="1:19" x14ac:dyDescent="0.25">
      <c r="A60" s="13"/>
      <c r="B60" s="32"/>
      <c r="C60" s="33"/>
      <c r="D60" s="98" t="s">
        <v>16</v>
      </c>
      <c r="E60" s="98"/>
      <c r="F60" s="98"/>
      <c r="G60" s="34">
        <v>4</v>
      </c>
      <c r="H60" s="34">
        <v>9</v>
      </c>
      <c r="I60" s="35">
        <v>7700000000</v>
      </c>
      <c r="J60" s="36">
        <v>0</v>
      </c>
      <c r="K60" s="27">
        <v>385000</v>
      </c>
      <c r="L60" s="28">
        <v>0</v>
      </c>
      <c r="M60" s="28">
        <v>0</v>
      </c>
      <c r="N60" s="29">
        <v>0</v>
      </c>
      <c r="O60" s="30">
        <v>0</v>
      </c>
      <c r="P60" s="31"/>
      <c r="Q60" s="94">
        <f t="shared" si="4"/>
        <v>541126.14</v>
      </c>
      <c r="R60" s="37">
        <f t="shared" si="4"/>
        <v>439000</v>
      </c>
      <c r="S60" s="37">
        <f t="shared" si="4"/>
        <v>495000</v>
      </c>
    </row>
    <row r="61" spans="1:19" x14ac:dyDescent="0.25">
      <c r="A61" s="13"/>
      <c r="B61" s="32"/>
      <c r="C61" s="38"/>
      <c r="D61" s="39"/>
      <c r="E61" s="98" t="s">
        <v>42</v>
      </c>
      <c r="F61" s="98"/>
      <c r="G61" s="34">
        <v>4</v>
      </c>
      <c r="H61" s="34">
        <v>9</v>
      </c>
      <c r="I61" s="35">
        <v>7700090080</v>
      </c>
      <c r="J61" s="36">
        <v>0</v>
      </c>
      <c r="K61" s="27">
        <v>385000</v>
      </c>
      <c r="L61" s="28">
        <v>0</v>
      </c>
      <c r="M61" s="28">
        <v>0</v>
      </c>
      <c r="N61" s="29">
        <v>0</v>
      </c>
      <c r="O61" s="30">
        <v>0</v>
      </c>
      <c r="P61" s="31"/>
      <c r="Q61" s="94">
        <f t="shared" si="4"/>
        <v>541126.14</v>
      </c>
      <c r="R61" s="37">
        <f t="shared" si="4"/>
        <v>439000</v>
      </c>
      <c r="S61" s="37">
        <f t="shared" si="4"/>
        <v>495000</v>
      </c>
    </row>
    <row r="62" spans="1:19" ht="22.5" customHeight="1" x14ac:dyDescent="0.25">
      <c r="A62" s="13"/>
      <c r="B62" s="32"/>
      <c r="C62" s="38"/>
      <c r="D62" s="40"/>
      <c r="E62" s="39"/>
      <c r="F62" s="41" t="s">
        <v>23</v>
      </c>
      <c r="G62" s="34">
        <v>4</v>
      </c>
      <c r="H62" s="34">
        <v>9</v>
      </c>
      <c r="I62" s="35">
        <v>7700090080</v>
      </c>
      <c r="J62" s="36" t="s">
        <v>24</v>
      </c>
      <c r="K62" s="27">
        <v>385000</v>
      </c>
      <c r="L62" s="28">
        <v>94126.14</v>
      </c>
      <c r="M62" s="28">
        <v>0</v>
      </c>
      <c r="N62" s="29">
        <v>0</v>
      </c>
      <c r="O62" s="30">
        <v>0</v>
      </c>
      <c r="P62" s="31"/>
      <c r="Q62" s="94">
        <f t="shared" si="4"/>
        <v>541126.14</v>
      </c>
      <c r="R62" s="37">
        <f t="shared" si="4"/>
        <v>439000</v>
      </c>
      <c r="S62" s="37">
        <f t="shared" si="4"/>
        <v>495000</v>
      </c>
    </row>
    <row r="63" spans="1:19" ht="21" customHeight="1" x14ac:dyDescent="0.25">
      <c r="A63" s="13"/>
      <c r="B63" s="32"/>
      <c r="C63" s="44"/>
      <c r="D63" s="45"/>
      <c r="E63" s="46"/>
      <c r="F63" s="41" t="s">
        <v>23</v>
      </c>
      <c r="G63" s="34">
        <v>4</v>
      </c>
      <c r="H63" s="34">
        <v>9</v>
      </c>
      <c r="I63" s="35">
        <v>7700090080</v>
      </c>
      <c r="J63" s="36">
        <v>244</v>
      </c>
      <c r="K63" s="27"/>
      <c r="L63" s="28">
        <v>94126.14</v>
      </c>
      <c r="M63" s="28"/>
      <c r="N63" s="29"/>
      <c r="O63" s="30"/>
      <c r="P63" s="31"/>
      <c r="Q63" s="94">
        <v>541126.14</v>
      </c>
      <c r="R63" s="37">
        <v>439000</v>
      </c>
      <c r="S63" s="37">
        <v>495000</v>
      </c>
    </row>
    <row r="64" spans="1:19" x14ac:dyDescent="0.25">
      <c r="A64" s="13"/>
      <c r="B64" s="101" t="s">
        <v>43</v>
      </c>
      <c r="C64" s="101"/>
      <c r="D64" s="101"/>
      <c r="E64" s="101"/>
      <c r="F64" s="101"/>
      <c r="G64" s="24">
        <v>5</v>
      </c>
      <c r="H64" s="24">
        <v>0</v>
      </c>
      <c r="I64" s="25">
        <v>0</v>
      </c>
      <c r="J64" s="26">
        <v>0</v>
      </c>
      <c r="K64" s="27">
        <v>500900</v>
      </c>
      <c r="L64" s="57">
        <v>400000</v>
      </c>
      <c r="M64" s="28">
        <v>0</v>
      </c>
      <c r="N64" s="29">
        <v>0</v>
      </c>
      <c r="O64" s="30">
        <v>500900</v>
      </c>
      <c r="P64" s="31"/>
      <c r="Q64" s="22">
        <f t="shared" ref="Q64:S68" si="5">Q65</f>
        <v>966050</v>
      </c>
      <c r="R64" s="22">
        <f t="shared" si="5"/>
        <v>715450</v>
      </c>
      <c r="S64" s="22">
        <f t="shared" si="5"/>
        <v>778850</v>
      </c>
    </row>
    <row r="65" spans="1:19" x14ac:dyDescent="0.25">
      <c r="A65" s="13"/>
      <c r="B65" s="23"/>
      <c r="C65" s="102" t="s">
        <v>44</v>
      </c>
      <c r="D65" s="102"/>
      <c r="E65" s="102"/>
      <c r="F65" s="102"/>
      <c r="G65" s="24">
        <v>5</v>
      </c>
      <c r="H65" s="24">
        <v>3</v>
      </c>
      <c r="I65" s="25">
        <v>0</v>
      </c>
      <c r="J65" s="26">
        <v>0</v>
      </c>
      <c r="K65" s="27">
        <v>500900</v>
      </c>
      <c r="L65" s="57">
        <v>400000</v>
      </c>
      <c r="M65" s="28">
        <v>0</v>
      </c>
      <c r="N65" s="29">
        <v>0</v>
      </c>
      <c r="O65" s="30">
        <v>0</v>
      </c>
      <c r="P65" s="31"/>
      <c r="Q65" s="22">
        <f t="shared" si="5"/>
        <v>966050</v>
      </c>
      <c r="R65" s="22">
        <f t="shared" si="5"/>
        <v>715450</v>
      </c>
      <c r="S65" s="22">
        <f t="shared" si="5"/>
        <v>778850</v>
      </c>
    </row>
    <row r="66" spans="1:19" x14ac:dyDescent="0.25">
      <c r="A66" s="13"/>
      <c r="B66" s="32"/>
      <c r="C66" s="33"/>
      <c r="D66" s="98" t="s">
        <v>16</v>
      </c>
      <c r="E66" s="98"/>
      <c r="F66" s="98"/>
      <c r="G66" s="34">
        <v>5</v>
      </c>
      <c r="H66" s="34">
        <v>3</v>
      </c>
      <c r="I66" s="35">
        <v>7700000000</v>
      </c>
      <c r="J66" s="36">
        <v>0</v>
      </c>
      <c r="K66" s="27">
        <v>500900</v>
      </c>
      <c r="L66" s="28">
        <v>0</v>
      </c>
      <c r="M66" s="28">
        <v>0</v>
      </c>
      <c r="N66" s="29">
        <v>0</v>
      </c>
      <c r="O66" s="30">
        <v>0</v>
      </c>
      <c r="P66" s="31"/>
      <c r="Q66" s="37">
        <f t="shared" si="5"/>
        <v>966050</v>
      </c>
      <c r="R66" s="37">
        <f t="shared" si="5"/>
        <v>715450</v>
      </c>
      <c r="S66" s="37">
        <f t="shared" si="5"/>
        <v>778850</v>
      </c>
    </row>
    <row r="67" spans="1:19" x14ac:dyDescent="0.25">
      <c r="A67" s="13"/>
      <c r="B67" s="32"/>
      <c r="C67" s="38"/>
      <c r="D67" s="39"/>
      <c r="E67" s="98" t="s">
        <v>45</v>
      </c>
      <c r="F67" s="98"/>
      <c r="G67" s="34">
        <v>5</v>
      </c>
      <c r="H67" s="34">
        <v>3</v>
      </c>
      <c r="I67" s="35">
        <v>7700090090</v>
      </c>
      <c r="J67" s="36">
        <v>0</v>
      </c>
      <c r="K67" s="27">
        <v>500900</v>
      </c>
      <c r="L67" s="28">
        <v>0</v>
      </c>
      <c r="M67" s="28">
        <v>0</v>
      </c>
      <c r="N67" s="29">
        <v>0</v>
      </c>
      <c r="O67" s="30">
        <v>0</v>
      </c>
      <c r="P67" s="31"/>
      <c r="Q67" s="37">
        <f t="shared" si="5"/>
        <v>966050</v>
      </c>
      <c r="R67" s="37">
        <f t="shared" si="5"/>
        <v>715450</v>
      </c>
      <c r="S67" s="37">
        <f t="shared" si="5"/>
        <v>778850</v>
      </c>
    </row>
    <row r="68" spans="1:19" ht="21.75" customHeight="1" x14ac:dyDescent="0.25">
      <c r="A68" s="13"/>
      <c r="B68" s="32"/>
      <c r="C68" s="38"/>
      <c r="D68" s="40"/>
      <c r="E68" s="39"/>
      <c r="F68" s="41" t="s">
        <v>23</v>
      </c>
      <c r="G68" s="34">
        <v>5</v>
      </c>
      <c r="H68" s="34">
        <v>3</v>
      </c>
      <c r="I68" s="35">
        <v>7700090090</v>
      </c>
      <c r="J68" s="36" t="s">
        <v>24</v>
      </c>
      <c r="K68" s="27">
        <v>500900</v>
      </c>
      <c r="L68" s="28">
        <v>400000</v>
      </c>
      <c r="M68" s="28">
        <v>0</v>
      </c>
      <c r="N68" s="29">
        <v>0</v>
      </c>
      <c r="O68" s="30">
        <v>0</v>
      </c>
      <c r="P68" s="31"/>
      <c r="Q68" s="37">
        <f t="shared" si="5"/>
        <v>966050</v>
      </c>
      <c r="R68" s="37">
        <f t="shared" si="5"/>
        <v>715450</v>
      </c>
      <c r="S68" s="37">
        <f t="shared" si="5"/>
        <v>778850</v>
      </c>
    </row>
    <row r="69" spans="1:19" ht="24.75" customHeight="1" x14ac:dyDescent="0.25">
      <c r="A69" s="13"/>
      <c r="B69" s="32"/>
      <c r="C69" s="44"/>
      <c r="D69" s="45"/>
      <c r="E69" s="46"/>
      <c r="F69" s="41" t="s">
        <v>23</v>
      </c>
      <c r="G69" s="34">
        <v>5</v>
      </c>
      <c r="H69" s="34">
        <v>3</v>
      </c>
      <c r="I69" s="35">
        <v>7700090090</v>
      </c>
      <c r="J69" s="36">
        <v>244</v>
      </c>
      <c r="K69" s="27"/>
      <c r="L69" s="28">
        <v>400000</v>
      </c>
      <c r="M69" s="28"/>
      <c r="N69" s="29"/>
      <c r="O69" s="30"/>
      <c r="P69" s="31"/>
      <c r="Q69" s="37">
        <v>966050</v>
      </c>
      <c r="R69" s="37">
        <v>715450</v>
      </c>
      <c r="S69" s="37">
        <v>778850</v>
      </c>
    </row>
    <row r="70" spans="1:19" x14ac:dyDescent="0.25">
      <c r="A70" s="13"/>
      <c r="B70" s="101" t="s">
        <v>46</v>
      </c>
      <c r="C70" s="101"/>
      <c r="D70" s="101"/>
      <c r="E70" s="101"/>
      <c r="F70" s="101"/>
      <c r="G70" s="24">
        <v>8</v>
      </c>
      <c r="H70" s="24">
        <v>0</v>
      </c>
      <c r="I70" s="25">
        <v>0</v>
      </c>
      <c r="J70" s="26">
        <v>0</v>
      </c>
      <c r="K70" s="27">
        <v>1632100</v>
      </c>
      <c r="L70" s="57">
        <v>150285.68</v>
      </c>
      <c r="M70" s="28">
        <v>0</v>
      </c>
      <c r="N70" s="29">
        <v>0</v>
      </c>
      <c r="O70" s="30">
        <v>1632100</v>
      </c>
      <c r="P70" s="31"/>
      <c r="Q70" s="22">
        <f t="shared" ref="Q70:S72" si="6">Q71</f>
        <v>1930785.6800000002</v>
      </c>
      <c r="R70" s="22">
        <f t="shared" si="6"/>
        <v>1580500</v>
      </c>
      <c r="S70" s="22">
        <f t="shared" si="6"/>
        <v>1580500</v>
      </c>
    </row>
    <row r="71" spans="1:19" x14ac:dyDescent="0.25">
      <c r="A71" s="13"/>
      <c r="B71" s="23"/>
      <c r="C71" s="102" t="s">
        <v>47</v>
      </c>
      <c r="D71" s="102"/>
      <c r="E71" s="102"/>
      <c r="F71" s="102"/>
      <c r="G71" s="24">
        <v>8</v>
      </c>
      <c r="H71" s="24">
        <v>1</v>
      </c>
      <c r="I71" s="25">
        <v>0</v>
      </c>
      <c r="J71" s="26">
        <v>0</v>
      </c>
      <c r="K71" s="27">
        <v>1632100</v>
      </c>
      <c r="L71" s="28">
        <v>0</v>
      </c>
      <c r="M71" s="28">
        <v>0</v>
      </c>
      <c r="N71" s="29">
        <v>0</v>
      </c>
      <c r="O71" s="30">
        <v>0</v>
      </c>
      <c r="P71" s="31"/>
      <c r="Q71" s="22">
        <f t="shared" si="6"/>
        <v>1930785.6800000002</v>
      </c>
      <c r="R71" s="22">
        <f t="shared" si="6"/>
        <v>1580500</v>
      </c>
      <c r="S71" s="22">
        <f t="shared" si="6"/>
        <v>1580500</v>
      </c>
    </row>
    <row r="72" spans="1:19" x14ac:dyDescent="0.25">
      <c r="A72" s="13"/>
      <c r="B72" s="32"/>
      <c r="C72" s="33"/>
      <c r="D72" s="98" t="s">
        <v>16</v>
      </c>
      <c r="E72" s="98"/>
      <c r="F72" s="98"/>
      <c r="G72" s="34">
        <v>8</v>
      </c>
      <c r="H72" s="34">
        <v>1</v>
      </c>
      <c r="I72" s="35">
        <v>7700000000</v>
      </c>
      <c r="J72" s="36">
        <v>0</v>
      </c>
      <c r="K72" s="27">
        <v>323000</v>
      </c>
      <c r="L72" s="28">
        <v>0</v>
      </c>
      <c r="M72" s="28">
        <v>0</v>
      </c>
      <c r="N72" s="29">
        <v>0</v>
      </c>
      <c r="O72" s="30">
        <v>0</v>
      </c>
      <c r="P72" s="31"/>
      <c r="Q72" s="37">
        <f t="shared" si="6"/>
        <v>1930785.6800000002</v>
      </c>
      <c r="R72" s="37">
        <f t="shared" si="6"/>
        <v>1580500</v>
      </c>
      <c r="S72" s="37">
        <f t="shared" si="6"/>
        <v>1580500</v>
      </c>
    </row>
    <row r="73" spans="1:19" x14ac:dyDescent="0.25">
      <c r="A73" s="13"/>
      <c r="B73" s="32"/>
      <c r="C73" s="38"/>
      <c r="D73" s="39"/>
      <c r="E73" s="98" t="s">
        <v>48</v>
      </c>
      <c r="F73" s="98"/>
      <c r="G73" s="34">
        <v>8</v>
      </c>
      <c r="H73" s="34">
        <v>1</v>
      </c>
      <c r="I73" s="35">
        <v>7700070030</v>
      </c>
      <c r="J73" s="36">
        <v>0</v>
      </c>
      <c r="K73" s="27">
        <v>323000</v>
      </c>
      <c r="L73" s="28">
        <v>0</v>
      </c>
      <c r="M73" s="28">
        <v>0</v>
      </c>
      <c r="N73" s="29">
        <v>0</v>
      </c>
      <c r="O73" s="30">
        <v>0</v>
      </c>
      <c r="P73" s="31"/>
      <c r="Q73" s="37">
        <f>Q74+Q77</f>
        <v>1930785.6800000002</v>
      </c>
      <c r="R73" s="37">
        <f>R74+R77</f>
        <v>1580500</v>
      </c>
      <c r="S73" s="37">
        <f>S74+S77</f>
        <v>1580500</v>
      </c>
    </row>
    <row r="74" spans="1:19" ht="26.25" customHeight="1" x14ac:dyDescent="0.25">
      <c r="A74" s="13"/>
      <c r="B74" s="62"/>
      <c r="C74" s="63"/>
      <c r="D74" s="64"/>
      <c r="E74" s="65"/>
      <c r="F74" s="66" t="s">
        <v>23</v>
      </c>
      <c r="G74" s="67">
        <v>8</v>
      </c>
      <c r="H74" s="67">
        <v>1</v>
      </c>
      <c r="I74" s="35">
        <v>7700070030</v>
      </c>
      <c r="J74" s="68" t="s">
        <v>24</v>
      </c>
      <c r="K74" s="69">
        <v>323000</v>
      </c>
      <c r="L74" s="70">
        <v>150285.68</v>
      </c>
      <c r="M74" s="70">
        <v>0</v>
      </c>
      <c r="N74" s="71">
        <v>0</v>
      </c>
      <c r="O74" s="72">
        <v>0</v>
      </c>
      <c r="P74" s="73"/>
      <c r="Q74" s="94">
        <v>550285.68000000005</v>
      </c>
      <c r="R74" s="37">
        <f>R75+R76</f>
        <v>200000</v>
      </c>
      <c r="S74" s="37">
        <f>S75+S76</f>
        <v>200000</v>
      </c>
    </row>
    <row r="75" spans="1:19" ht="25.5" customHeight="1" x14ac:dyDescent="0.25">
      <c r="A75" s="74"/>
      <c r="B75" s="75"/>
      <c r="C75" s="63"/>
      <c r="D75" s="64"/>
      <c r="E75" s="65"/>
      <c r="F75" s="66" t="s">
        <v>23</v>
      </c>
      <c r="G75" s="67">
        <v>8</v>
      </c>
      <c r="H75" s="67">
        <v>1</v>
      </c>
      <c r="I75" s="35">
        <v>7700070030</v>
      </c>
      <c r="J75" s="68">
        <v>242</v>
      </c>
      <c r="K75" s="69"/>
      <c r="L75" s="70"/>
      <c r="M75" s="70"/>
      <c r="N75" s="71"/>
      <c r="O75" s="72"/>
      <c r="P75" s="73"/>
      <c r="Q75" s="37">
        <v>20000</v>
      </c>
      <c r="R75" s="37">
        <v>20000</v>
      </c>
      <c r="S75" s="37">
        <v>20000</v>
      </c>
    </row>
    <row r="76" spans="1:19" ht="21.75" customHeight="1" x14ac:dyDescent="0.25">
      <c r="A76" s="74"/>
      <c r="B76" s="75"/>
      <c r="C76" s="63"/>
      <c r="D76" s="64"/>
      <c r="E76" s="65"/>
      <c r="F76" s="66" t="s">
        <v>23</v>
      </c>
      <c r="G76" s="67">
        <v>8</v>
      </c>
      <c r="H76" s="67">
        <v>1</v>
      </c>
      <c r="I76" s="35">
        <v>7700070030</v>
      </c>
      <c r="J76" s="68">
        <v>244</v>
      </c>
      <c r="K76" s="69"/>
      <c r="L76" s="70">
        <v>150285.68</v>
      </c>
      <c r="M76" s="70"/>
      <c r="N76" s="71"/>
      <c r="O76" s="72"/>
      <c r="P76" s="73"/>
      <c r="Q76" s="94">
        <v>530285.68000000005</v>
      </c>
      <c r="R76" s="37">
        <v>180000</v>
      </c>
      <c r="S76" s="37">
        <v>180000</v>
      </c>
    </row>
    <row r="77" spans="1:19" ht="15" customHeight="1" x14ac:dyDescent="0.25">
      <c r="A77" s="74"/>
      <c r="B77" s="38"/>
      <c r="C77" s="38"/>
      <c r="D77" s="40"/>
      <c r="E77" s="40"/>
      <c r="F77" s="41" t="s">
        <v>25</v>
      </c>
      <c r="G77" s="76">
        <v>8</v>
      </c>
      <c r="H77" s="76">
        <v>1</v>
      </c>
      <c r="I77" s="77">
        <v>7700000000</v>
      </c>
      <c r="J77" s="36">
        <v>540</v>
      </c>
      <c r="K77" s="28"/>
      <c r="L77" s="28"/>
      <c r="M77" s="28"/>
      <c r="N77" s="28"/>
      <c r="O77" s="37"/>
      <c r="P77" s="31"/>
      <c r="Q77" s="37">
        <v>1380500</v>
      </c>
      <c r="R77" s="37">
        <v>1380500</v>
      </c>
      <c r="S77" s="37">
        <v>1380500</v>
      </c>
    </row>
    <row r="78" spans="1:19" ht="14.25" customHeight="1" x14ac:dyDescent="0.25">
      <c r="A78" s="74"/>
      <c r="B78" s="78"/>
      <c r="C78" s="78"/>
      <c r="D78" s="40"/>
      <c r="E78" s="79"/>
      <c r="F78" s="80" t="s">
        <v>49</v>
      </c>
      <c r="G78" s="81">
        <v>10</v>
      </c>
      <c r="H78" s="81">
        <v>3</v>
      </c>
      <c r="I78" s="82" t="s">
        <v>50</v>
      </c>
      <c r="J78" s="55">
        <v>540</v>
      </c>
      <c r="K78" s="57"/>
      <c r="L78" s="57"/>
      <c r="M78" s="57"/>
      <c r="N78" s="57"/>
      <c r="O78" s="42"/>
      <c r="P78" s="83"/>
      <c r="Q78" s="42">
        <v>0</v>
      </c>
      <c r="R78" s="42">
        <v>0</v>
      </c>
      <c r="S78" s="42">
        <v>0</v>
      </c>
    </row>
    <row r="79" spans="1:19" ht="36.75" customHeight="1" x14ac:dyDescent="0.25">
      <c r="A79" s="74"/>
      <c r="B79" s="78"/>
      <c r="C79" s="78"/>
      <c r="D79" s="40"/>
      <c r="E79" s="40"/>
      <c r="F79" s="84" t="s">
        <v>51</v>
      </c>
      <c r="G79" s="76">
        <v>10</v>
      </c>
      <c r="H79" s="76">
        <v>3</v>
      </c>
      <c r="I79" s="85" t="s">
        <v>50</v>
      </c>
      <c r="J79" s="36">
        <v>540</v>
      </c>
      <c r="K79" s="28"/>
      <c r="L79" s="28"/>
      <c r="M79" s="28"/>
      <c r="N79" s="28"/>
      <c r="O79" s="37"/>
      <c r="P79" s="86"/>
      <c r="Q79" s="37">
        <v>0</v>
      </c>
      <c r="R79" s="37">
        <v>0</v>
      </c>
      <c r="S79" s="37">
        <v>0</v>
      </c>
    </row>
    <row r="80" spans="1:19" ht="44.25" customHeight="1" x14ac:dyDescent="0.25">
      <c r="A80" s="74"/>
      <c r="B80" s="78"/>
      <c r="C80" s="78"/>
      <c r="D80" s="40"/>
      <c r="E80" s="40"/>
      <c r="F80" s="84" t="s">
        <v>52</v>
      </c>
      <c r="G80" s="76">
        <v>10</v>
      </c>
      <c r="H80" s="76">
        <v>3</v>
      </c>
      <c r="I80" s="85" t="s">
        <v>53</v>
      </c>
      <c r="J80" s="36">
        <v>540</v>
      </c>
      <c r="K80" s="28"/>
      <c r="L80" s="28"/>
      <c r="M80" s="28"/>
      <c r="N80" s="28"/>
      <c r="O80" s="37"/>
      <c r="P80" s="86"/>
      <c r="Q80" s="37">
        <v>0</v>
      </c>
      <c r="R80" s="37">
        <v>0</v>
      </c>
      <c r="S80" s="37">
        <v>0</v>
      </c>
    </row>
    <row r="81" spans="1:19" ht="15.75" thickBot="1" x14ac:dyDescent="0.3">
      <c r="A81" s="1"/>
      <c r="B81" s="99" t="s">
        <v>54</v>
      </c>
      <c r="C81" s="100"/>
      <c r="D81" s="100"/>
      <c r="E81" s="100"/>
      <c r="F81" s="100"/>
      <c r="G81" s="87"/>
      <c r="H81" s="87"/>
      <c r="I81" s="88"/>
      <c r="J81" s="89"/>
      <c r="K81" s="90">
        <v>4647800</v>
      </c>
      <c r="L81" s="95">
        <f>L24+L58+L64+L70</f>
        <v>844411.82000000007</v>
      </c>
      <c r="M81" s="90">
        <v>0</v>
      </c>
      <c r="N81" s="90">
        <v>0</v>
      </c>
      <c r="O81" s="91">
        <v>4647800</v>
      </c>
      <c r="P81" s="92"/>
      <c r="Q81" s="97">
        <f>Q17+Q35+Q44+Q58+Q64+Q70+Q78</f>
        <v>6131231.8200000003</v>
      </c>
      <c r="R81" s="42">
        <f>R17+R35+R44+R58+R64+R70+R78</f>
        <v>5328220</v>
      </c>
      <c r="S81" s="42">
        <f>S17+S35+S44+S58+S64+S70+S78</f>
        <v>5447620</v>
      </c>
    </row>
  </sheetData>
  <mergeCells count="38">
    <mergeCell ref="D6:S10"/>
    <mergeCell ref="L1:S1"/>
    <mergeCell ref="L2:S2"/>
    <mergeCell ref="L3:S3"/>
    <mergeCell ref="L4:S4"/>
    <mergeCell ref="D37:F37"/>
    <mergeCell ref="A11:Q13"/>
    <mergeCell ref="B16:F16"/>
    <mergeCell ref="B17:F17"/>
    <mergeCell ref="C18:F18"/>
    <mergeCell ref="D19:F19"/>
    <mergeCell ref="E20:F20"/>
    <mergeCell ref="C24:F24"/>
    <mergeCell ref="D25:F25"/>
    <mergeCell ref="E26:F26"/>
    <mergeCell ref="B35:F35"/>
    <mergeCell ref="C36:F36"/>
    <mergeCell ref="E61:F61"/>
    <mergeCell ref="E38:F38"/>
    <mergeCell ref="B44:F44"/>
    <mergeCell ref="C45:F45"/>
    <mergeCell ref="D46:F46"/>
    <mergeCell ref="E47:F47"/>
    <mergeCell ref="C50:F50"/>
    <mergeCell ref="D51:F51"/>
    <mergeCell ref="E52:F52"/>
    <mergeCell ref="B58:F58"/>
    <mergeCell ref="C59:F59"/>
    <mergeCell ref="D60:F60"/>
    <mergeCell ref="D72:F72"/>
    <mergeCell ref="E73:F73"/>
    <mergeCell ref="B81:F81"/>
    <mergeCell ref="B64:F64"/>
    <mergeCell ref="C65:F65"/>
    <mergeCell ref="D66:F66"/>
    <mergeCell ref="E67:F67"/>
    <mergeCell ref="B70:F70"/>
    <mergeCell ref="C71:F71"/>
  </mergeCells>
  <pageMargins left="0.70866141732283472" right="0.70866141732283472" top="0.74803149606299213" bottom="0.74803149606299213" header="0.31496062992125984" footer="0.31496062992125984"/>
  <pageSetup paperSize="9" scale="11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2017-05-01T17:12:56Z</dcterms:modified>
</cp:coreProperties>
</file>