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\сайты\Петровское\"/>
    </mc:Choice>
  </mc:AlternateContent>
  <bookViews>
    <workbookView xWindow="0" yWindow="0" windowWidth="15345" windowHeight="4650"/>
  </bookViews>
  <sheets>
    <sheet name="Лист1" sheetId="5" r:id="rId1"/>
    <sheet name="Лист2" sheetId="7" r:id="rId2"/>
    <sheet name="Лист 3" sheetId="3" r:id="rId3"/>
    <sheet name="Лист4" sheetId="4" r:id="rId4"/>
  </sheets>
  <calcPr calcId="152511"/>
</workbook>
</file>

<file path=xl/calcChain.xml><?xml version="1.0" encoding="utf-8"?>
<calcChain xmlns="http://schemas.openxmlformats.org/spreadsheetml/2006/main">
  <c r="H56" i="4" l="1"/>
  <c r="G56" i="4"/>
  <c r="F56" i="4"/>
  <c r="H23" i="4" l="1"/>
  <c r="G23" i="4"/>
  <c r="F23" i="4"/>
  <c r="E65" i="7"/>
  <c r="E70" i="7"/>
  <c r="D70" i="7"/>
  <c r="C70" i="7"/>
  <c r="E66" i="7"/>
  <c r="D66" i="7"/>
  <c r="D65" i="7" s="1"/>
  <c r="C66" i="7"/>
  <c r="E51" i="7"/>
  <c r="E48" i="7" s="1"/>
  <c r="D51" i="7"/>
  <c r="C51" i="7"/>
  <c r="C48" i="7" s="1"/>
  <c r="D48" i="7"/>
  <c r="E42" i="7"/>
  <c r="E11" i="7" s="1"/>
  <c r="D42" i="7"/>
  <c r="D11" i="7" s="1"/>
  <c r="C42" i="7"/>
  <c r="E76" i="7" l="1"/>
  <c r="E64" i="7"/>
  <c r="E63" i="7" s="1"/>
  <c r="C65" i="7"/>
  <c r="C63" i="7" s="1"/>
  <c r="D64" i="7"/>
  <c r="D63" i="7" s="1"/>
  <c r="D76" i="7" s="1"/>
  <c r="C64" i="7" l="1"/>
  <c r="E40" i="7"/>
  <c r="D40" i="7"/>
  <c r="C40" i="7"/>
  <c r="E34" i="7"/>
  <c r="D34" i="7"/>
  <c r="C34" i="7"/>
  <c r="C28" i="7" s="1"/>
  <c r="C31" i="7"/>
  <c r="E28" i="7"/>
  <c r="D28" i="7"/>
  <c r="E26" i="7"/>
  <c r="E22" i="7" s="1"/>
  <c r="D26" i="7"/>
  <c r="D22" i="7" s="1"/>
  <c r="C22" i="7"/>
  <c r="C16" i="7"/>
  <c r="C11" i="7" s="1"/>
  <c r="C76" i="7" s="1"/>
  <c r="C12" i="5" l="1"/>
  <c r="H52" i="4"/>
  <c r="H47" i="4"/>
  <c r="E17" i="3"/>
  <c r="D17" i="3"/>
  <c r="C17" i="3"/>
  <c r="G52" i="4"/>
  <c r="H37" i="4"/>
  <c r="G37" i="4"/>
  <c r="F37" i="4"/>
  <c r="F31" i="4"/>
  <c r="F30" i="4"/>
  <c r="E26" i="3"/>
  <c r="E25" i="3" s="1"/>
  <c r="D26" i="3"/>
  <c r="D25" i="3" s="1"/>
  <c r="H40" i="4"/>
  <c r="G40" i="4"/>
  <c r="F40" i="4"/>
  <c r="H31" i="4"/>
  <c r="E16" i="3" s="1"/>
  <c r="E15" i="3" s="1"/>
  <c r="G31" i="4"/>
  <c r="G30" i="4" s="1"/>
  <c r="H15" i="4"/>
  <c r="G15" i="4"/>
  <c r="F15" i="4"/>
  <c r="E13" i="3"/>
  <c r="D13" i="3"/>
  <c r="D12" i="3" s="1"/>
  <c r="C13" i="3"/>
  <c r="H63" i="4"/>
  <c r="H62" i="4" s="1"/>
  <c r="H61" i="4" s="1"/>
  <c r="E28" i="3" s="1"/>
  <c r="E27" i="3" s="1"/>
  <c r="G63" i="4"/>
  <c r="G62" i="4" s="1"/>
  <c r="G61" i="4" s="1"/>
  <c r="D28" i="3" s="1"/>
  <c r="D27" i="3" s="1"/>
  <c r="F63" i="4"/>
  <c r="F62" i="4" s="1"/>
  <c r="C26" i="3"/>
  <c r="C25" i="3" s="1"/>
  <c r="D22" i="3"/>
  <c r="D21" i="3" s="1"/>
  <c r="C16" i="3"/>
  <c r="C15" i="3" s="1"/>
  <c r="E24" i="3"/>
  <c r="C24" i="3"/>
  <c r="H48" i="4"/>
  <c r="E22" i="3"/>
  <c r="E21" i="3" s="1"/>
  <c r="C22" i="3"/>
  <c r="C21" i="3" s="1"/>
  <c r="F20" i="4"/>
  <c r="D24" i="3"/>
  <c r="F65" i="4" l="1"/>
  <c r="G65" i="4"/>
  <c r="H30" i="4"/>
  <c r="H65" i="4" s="1"/>
  <c r="D16" i="3"/>
  <c r="D15" i="3" s="1"/>
  <c r="D29" i="3" s="1"/>
  <c r="C12" i="3"/>
  <c r="C29" i="3" s="1"/>
  <c r="E12" i="3"/>
  <c r="E29" i="3" s="1"/>
  <c r="C28" i="3"/>
  <c r="C27" i="3" s="1"/>
  <c r="F61" i="4"/>
</calcChain>
</file>

<file path=xl/sharedStrings.xml><?xml version="1.0" encoding="utf-8"?>
<sst xmlns="http://schemas.openxmlformats.org/spreadsheetml/2006/main" count="302" uniqueCount="225">
  <si>
    <t>к решению совета</t>
  </si>
  <si>
    <t xml:space="preserve">                                                           </t>
  </si>
  <si>
    <t>Приложение 6</t>
  </si>
  <si>
    <t xml:space="preserve">                                                                 </t>
  </si>
  <si>
    <t xml:space="preserve">                                                                                                  </t>
  </si>
  <si>
    <t xml:space="preserve">                                                                            </t>
  </si>
  <si>
    <t>Иные межбюджетные трансферты</t>
  </si>
  <si>
    <t>Приложение 7</t>
  </si>
  <si>
    <t>0100</t>
  </si>
  <si>
    <t>Общегосударственные вопросы</t>
  </si>
  <si>
    <t>0102</t>
  </si>
  <si>
    <t>Фукционирование высшего должностного лица субъекта Российской Федерации и муниципального образования</t>
  </si>
  <si>
    <t>0104</t>
  </si>
  <si>
    <t>Фукционирование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</si>
  <si>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0200</t>
  </si>
  <si>
    <t>Национальная оборона</t>
  </si>
  <si>
    <t>0203</t>
  </si>
  <si>
    <t>Мобилизационная и вневойсковая подготовка</t>
  </si>
  <si>
    <t>0300</t>
  </si>
  <si>
    <t>Национальная безопасность и провоохранительная деятельность</t>
  </si>
  <si>
    <t>0310</t>
  </si>
  <si>
    <t>Обеспечение пожарной безопасности</t>
  </si>
  <si>
    <t>0503</t>
  </si>
  <si>
    <t>Благоустройство</t>
  </si>
  <si>
    <t>0800</t>
  </si>
  <si>
    <t>0801</t>
  </si>
  <si>
    <t>Культура</t>
  </si>
  <si>
    <t>1000</t>
  </si>
  <si>
    <t>Социальная политика</t>
  </si>
  <si>
    <t>Итого расходов</t>
  </si>
  <si>
    <t>Наименование</t>
  </si>
  <si>
    <t>Коды</t>
  </si>
  <si>
    <t>Ведомственной классификации</t>
  </si>
  <si>
    <t>раздел</t>
  </si>
  <si>
    <t>подраздел</t>
  </si>
  <si>
    <t>целевая статья</t>
  </si>
  <si>
    <t>вид расхода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</si>
  <si>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</si>
  <si>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Культура и кинематография </t>
  </si>
  <si>
    <t>ИТОГО:</t>
  </si>
  <si>
    <t>Функционирование законодательных (представительных) органов государственной власти и предстваительных органов муниципальных образований</t>
  </si>
  <si>
    <t>Иные выплаты персоналу, за исключением фонда оплаты труда</t>
  </si>
  <si>
    <t>Уплата прочих налогов, сборов и иных платежей</t>
  </si>
  <si>
    <t>Национальная экономика</t>
  </si>
  <si>
    <t>Другие вопросы в области национальной экономики</t>
  </si>
  <si>
    <t>0400</t>
  </si>
  <si>
    <t>0412</t>
  </si>
  <si>
    <t>0304</t>
  </si>
  <si>
    <t>Органы юстиции</t>
  </si>
  <si>
    <t>0409</t>
  </si>
  <si>
    <t>Дорожное хозяйство</t>
  </si>
  <si>
    <t>Дорожное хозяйство(дорожные фонды)</t>
  </si>
  <si>
    <t>РЗПР</t>
  </si>
  <si>
    <t xml:space="preserve">Наименование </t>
  </si>
  <si>
    <t>Глава муниципального образования</t>
  </si>
  <si>
    <t>0000000000</t>
  </si>
  <si>
    <t xml:space="preserve"> по разделам и подразделам, целевым статьям и видам расходов </t>
  </si>
  <si>
    <t>фукциональной классификации расходов</t>
  </si>
  <si>
    <t>2018 год</t>
  </si>
  <si>
    <t>2019 год</t>
  </si>
  <si>
    <t>2018год</t>
  </si>
  <si>
    <t>2019год</t>
  </si>
  <si>
    <t>Пенсионное обеспечение</t>
  </si>
  <si>
    <t>1001</t>
  </si>
  <si>
    <t>Меры поддержки добровольных народных дружин</t>
  </si>
  <si>
    <t>0314</t>
  </si>
  <si>
    <t>2020 год</t>
  </si>
  <si>
    <t xml:space="preserve">Рапределение бюджетных ассигнований местного бюджета  на 2018 год и на плановый период 2019-2020 гг  
 по разделам и подразделам расходов классификации расходов  бюджетов  
</t>
  </si>
  <si>
    <t>2020год</t>
  </si>
  <si>
    <t>Фонд оплаты труда государственных (муниципальных) органов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</si>
  <si>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</si>
  <si>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Аппарат администрации муниципального образования</t>
  </si>
  <si>
    <t>Прочая закупка товаров, работ и услуг для обеспечения государственных нужд</t>
  </si>
  <si>
    <t>Подпрограмма "обеспечение осуществления части, переданных органами власти другого уровня, полномочий"</t>
  </si>
  <si>
    <t>Ведение первичного воинского учета на территориях, где отсутствуют военные комиссариаты</t>
  </si>
  <si>
    <t>Осуществление переданных в соответствии с пунктом 1 статьи 4 Федерального закона от 15 ноября 1997 года № 143-ФЗ "Об актах гражданского состояния" полномочий Российской Федерации на государственную регистрацию актов гражданского состояния</t>
  </si>
  <si>
    <t>Финансовое обеспечение мероприятий на обеспечение пожарной безопасности на территории муниципального образования поселения</t>
  </si>
  <si>
    <t>Содержание и ремонт, капитальный ремонт автомобильных дорог общего пользования и искуственных сооружений на них</t>
  </si>
  <si>
    <t>Финансовое обеспечение мероприятий по благоустройству территорий муниципального образования поселения</t>
  </si>
  <si>
    <t>Финансовое обеспечение мероприятий, направленных на развитие культуры на территории муниципального образования поселения</t>
  </si>
  <si>
    <t>Финансовое обеспечение части переданных полномочий в области культуры</t>
  </si>
  <si>
    <t>Предоставление пенсии за выслугу лет муницпальным служащим</t>
  </si>
  <si>
    <t>Иные пенсии, социальные доплаты к пенсиям</t>
  </si>
  <si>
    <t>Функционирование высшего должностного лица субъекта Российской Федерации и муниципального образования</t>
  </si>
  <si>
    <t xml:space="preserve">депутатов Петровского сельсовета </t>
  </si>
  <si>
    <t>Муниципальная программа "Реализация муниципальной политики на территории муниципального образования Петровский сельсовет Саракташского района Оренбургской области на 2018-2021 годы"</t>
  </si>
  <si>
    <t>Подпрограмма "Осуществление деятельности аппарата управления администрации муниципального образования Петровский сельсовет"</t>
  </si>
  <si>
    <t>6310000000</t>
  </si>
  <si>
    <t xml:space="preserve">Распределение ассигнований из бюджета администрации Петровского сельсовета на 2018 год и на плановый период 2019-2020 годов </t>
  </si>
  <si>
    <t>Подпрограмма "Развитие культуры на территории муниципального образования Петровский сельсовет"</t>
  </si>
  <si>
    <t>Подпрограмма "Благоустройство на территории муниципального образования Петровский сельсовет"</t>
  </si>
  <si>
    <t>Подпрограмма "Развитие дорожного хозяйства на территории муниципального образования Петровский сельсовет"</t>
  </si>
  <si>
    <t>Подпрограмма "Обеспечение пожарной безопасности на территории муниципального образования Петровский сельсовет"</t>
  </si>
  <si>
    <t>Подпрограмма "Обеспечение поддержки добровольных народных дружин на территории муниципального образования Петровский сельсовет"</t>
  </si>
  <si>
    <t>Приложение 1</t>
  </si>
  <si>
    <t xml:space="preserve">Источники внутреннего финансирования дефицита местного бюджета </t>
  </si>
  <si>
    <t>Код</t>
  </si>
  <si>
    <t>Наименование кода группы, подгруппы, статьи, вида источника финансирования дефицитов бюджетов, кода классификации операций сектора государственного управления, относящихся к источникам финансирования дефицитов бюджетов Российской Федерации</t>
  </si>
  <si>
    <t>000 01 00 00 00 00 0000 000</t>
  </si>
  <si>
    <t>ИСТОЧНИКИ ВНУТРЕННЕГО ФИНАНСИРОВАНИЯ ДЕФИЦИТОВ БЮДЖЕТОВ</t>
  </si>
  <si>
    <t>000 01 05 00 00 00 0000 000</t>
  </si>
  <si>
    <t>Изменение остатков средств на счетах по учету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</si>
  <si>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</si>
  <si>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</si>
  <si>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</si>
  <si>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</si>
  <si>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</si>
  <si>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</si>
  <si>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000 01 05 02 01 10 0000 510</t>
  </si>
  <si>
    <t>Увеличение прочих остатков денежных средств бюджетов поселений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</si>
  <si>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</si>
  <si>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</si>
  <si>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</si>
  <si>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</si>
  <si>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</si>
  <si>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</si>
  <si>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000 01 05 02 01 10 0000 610</t>
  </si>
  <si>
    <t>Уменьшение прочих остатков денежных средств бюджетов поселений</t>
  </si>
  <si>
    <t>Приложение 5</t>
  </si>
  <si>
    <t>и на плановый период 2018 и 2019 годов.</t>
  </si>
  <si>
    <t>Код бюджетной классификации Российской Федерации</t>
  </si>
  <si>
    <t>Наименование кода дохода бюджета</t>
  </si>
  <si>
    <t>1 00 00000 00 0000 000</t>
  </si>
  <si>
    <t>НАЛОГОВЫЕ И НЕНАЛОГОВЫЕ ДОХОДЫ</t>
  </si>
  <si>
    <t>1 01 00000 00 0000 000</t>
  </si>
  <si>
    <t>НАЛОГИ НА ПРИБЫЛЬ, ДОХОДЫ</t>
  </si>
  <si>
    <t>1 01 02000 01 0000 110</t>
  </si>
  <si>
    <t>Налог на доходы физических лиц</t>
  </si>
  <si>
    <t>1 01 02010 01 0000 110</t>
  </si>
  <si>
    <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осуществляется в соответствии со статьями 227, 227</t>
    </r>
    <r>
      <rPr>
        <sz val="12"/>
        <rFont val="Calibri"/>
        <family val="2"/>
        <charset val="204"/>
      </rPr>
      <t>¹</t>
    </r>
    <r>
      <rPr>
        <sz val="9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и 228 Налогового кодекса Российской Федерации</t>
    </r>
  </si>
  <si>
    <t>1 01 02020 01 0000 110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</si>
  <si>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ноториусов, занимающихся частной практикой, адвокатов, учредивших адвокатские кабинеты и других лиц,занимающихся частной практикой в соответствии со статьей 227 Налогового кодекса Российской Федерации</t>
  </si>
  <si>
    <t>1 03 00000 00 0000 000</t>
  </si>
  <si>
    <t>НАЛОГИ НА ТОВАРЫ (РАБОТЫ, УСЛУГИ),РЕАЛИЗУЕМЫЕ НА ТЕРРИТОРИИ РОССИЙСКОЙ ФЕДЕРАЦИИ</t>
  </si>
  <si>
    <t>1 03 02000 01 0000 110</t>
  </si>
  <si>
    <t>Акцизы по подакцизным товарам (продукции), производимым на территории Российской Федерации</t>
  </si>
  <si>
    <t>1 03 02230 01 0000 110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</si>
  <si>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</si>
  <si>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</si>
  <si>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</si>
  <si>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</si>
  <si>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</si>
  <si>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</si>
  <si>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</si>
  <si>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1 05 00000 00 0000 000</t>
  </si>
  <si>
    <t>НАЛОГИ НА СОВОКУПНЫЙ ДОХОД</t>
  </si>
  <si>
    <t>1 05 01000 00 0000 110</t>
  </si>
  <si>
    <t>Налог, взимаемый в связи с применением упрощенной системы налогообложения</t>
  </si>
  <si>
    <t>1 05 01011 01 0000 110</t>
  </si>
  <si>
    <t>Налог, взимаемый с налогоплательщиков,выбравших в качестве объекта налогообложения доходы</t>
  </si>
  <si>
    <t>1 05 01020 01 0000 110</t>
  </si>
  <si>
    <t>Налог, взимаемый с налогоплательщиков,выбравших в качестве объекта налогообложения доходы, уменьшенные на величину расходов</t>
  </si>
  <si>
    <t>1 05 03000 01 0000 110</t>
  </si>
  <si>
    <t>Единый сельскохозяйственный налог</t>
  </si>
  <si>
    <t>1 05 03010 01 0000 110</t>
  </si>
  <si>
    <t>1 06 00000 00 0000 000</t>
  </si>
  <si>
    <t>НАЛОГИ НА ИМУЩЕСТВО</t>
  </si>
  <si>
    <t>1 06 01000 00 0000 110</t>
  </si>
  <si>
    <t>Налог на имущество физических лиц</t>
  </si>
  <si>
    <t>1 06 01030 10 0000 110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</si>
  <si>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</si>
  <si>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1 06 04000 02 0000 110</t>
  </si>
  <si>
    <t>Транспортный налог</t>
  </si>
  <si>
    <t>1 06 04011 02 0000 110</t>
  </si>
  <si>
    <t>Транспортный налог с организаций</t>
  </si>
  <si>
    <t>1 06 04012 02 0000 110</t>
  </si>
  <si>
    <t>Транспортный налог с физических лиц</t>
  </si>
  <si>
    <t>1 06 06000 00 0000 110</t>
  </si>
  <si>
    <t>Земельный налог</t>
  </si>
  <si>
    <t>1 06 06033 10 0000 110</t>
  </si>
  <si>
    <t>Земельный налог с организаций, обладающих земельным участком, расположенным в границах сельских поселений</t>
  </si>
  <si>
    <t>1 06 06043 10 0000 110</t>
  </si>
  <si>
    <t>Земельный налог с физических лиц, обладающих земельным участком, расположенным в границах сельских поселений</t>
  </si>
  <si>
    <t>1 08 00000 00 0000 000</t>
  </si>
  <si>
    <t>ГОСУДАРСТВЕННАЯ ПОШЛИНА</t>
  </si>
  <si>
    <t>1 08 04000 01 0000 110</t>
  </si>
  <si>
    <t>Государственная пошлина за совершение нотариальных действий ( за исключением действий, совершаемых консульскими учреждениями Российской Федерации)</t>
  </si>
  <si>
    <t>1 08 04020 01 0000 110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</si>
  <si>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за совершение нотариальных действий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</si>
  <si>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</si>
  <si>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</si>
  <si>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1 11 05035 10 0000 120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</si>
  <si>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</si>
  <si>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</si>
  <si>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</si>
  <si>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</si>
  <si>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</si>
  <si>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>2 02 10000 00 0000 151</t>
  </si>
  <si>
    <t>2 02 15001 00 0000 151</t>
  </si>
  <si>
    <t>2 02 15001 10 0000 151</t>
  </si>
  <si>
    <t>2 02 01003 00 0000 151</t>
  </si>
  <si>
    <t>Дотации бюджетам на поддержку мер по обеспечению сбалансированности бюджетов</t>
  </si>
  <si>
    <t>2 02 01003 10 0000 151</t>
  </si>
  <si>
    <t>Дотации бюджетам поселений на поддержку мер по обеспечению сбалансированности бюджетов</t>
  </si>
  <si>
    <t>2 02 30000 00 0000 151</t>
  </si>
  <si>
    <t>2 02 35930 00 0000 151</t>
  </si>
  <si>
    <t>2 02 35930 10 0000 151</t>
  </si>
  <si>
    <t>2 02 35518 00 0000 151</t>
  </si>
  <si>
    <t>2 02 35518 10 0000 151</t>
  </si>
  <si>
    <t>Всего доходов и безвозмездные перечисления</t>
  </si>
  <si>
    <t>Поступление доходов в местный бюджет  на 2018 год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</si>
  <si>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</si>
  <si>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>Земельный налог с организаций,обладающих земельным участком,расположенным в границах поселений</t>
  </si>
  <si>
    <t>Земельный налог с физических лиц,обладающих земельным участком,расположенным в границах сельских поселений</t>
  </si>
  <si>
    <t>1 11 05010 10 0000 120</t>
  </si>
  <si>
    <t>Арендная плата за землю</t>
  </si>
  <si>
    <t>Доходы от сдачи в аренду имущества</t>
  </si>
  <si>
    <t>1 14 00000 00 0000 000</t>
  </si>
  <si>
    <t>ДОХОДЫ ОТ ПРОДАЖИ МАТЕРИАЛЬНЫХ И НЕМАТЕРИАЛЬНЫХ АКТИВОВ</t>
  </si>
  <si>
    <t>1 14 06014 10 0000 430</t>
  </si>
  <si>
    <t>Доходы от продажи земельных участков, государственная собственность на которые не разграничена и  которые расположены в границах поселения</t>
  </si>
  <si>
    <t>Дотации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</si>
  <si>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</si>
  <si>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Дотации   бюджетам   муниципальных   районов на выравнивание бюджетной обеспеченности</t>
  </si>
  <si>
    <t>Субвенции бюджетам субъектов Российской Федерации и муниципальных образований</t>
  </si>
  <si>
    <t>Субвенции  бюджетам  на государственную  регистрацию  актов  гражданского состояния</t>
  </si>
  <si>
    <t>Субвенции  бюджетам  поселений   на государственную  регистрацию  актов  гражданского состояния</t>
  </si>
  <si>
    <t>Субвенции бюджетам на осуществление первичного воинского учета на территориях, где отсутствуют военные комиссариаты</t>
  </si>
  <si>
    <t>Субвенции бюджетам поселений на осуществление первичного воинского учета на территориях, где отсутствуют военные комиссариаты</t>
  </si>
  <si>
    <t>депутатов  Петровского сельсовета N 86</t>
  </si>
  <si>
    <t>от 24 ноября   2017 года</t>
  </si>
  <si>
    <t>от 24 ноября    2017 года</t>
  </si>
  <si>
    <t>от 24 .11.2017 года № 86</t>
  </si>
  <si>
    <t>от 24 .11.2017года № 86</t>
  </si>
  <si>
    <t>на 2018 год  и на плановый период 2019 и 2020 годов.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</si>
</sst>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000"/>
    <numFmt numFmtId="165" formatCode="00"/>
    <numFmt numFmtId="166" formatCode="0000000"/>
    <numFmt numFmtId="167" formatCode="000"/>
    <numFmt numFmtId="168" formatCode="#,##0.0"/>
    <numFmt numFmtId="169" formatCode="#,##0.0_р_.;[Red]\-#,##0.0_р_."/>
    <numFmt numFmtId="170" formatCode="#,##0.000"/>
    <numFmt numFmtId="171" formatCode="#,##0.000_р_.;[Red]\-#,##0.000_р_."/>
    <numFmt numFmtId="172" formatCode="#,##0_ ;\-#,##0\ "/>
  </numFmts>
  <fonts count="22" x14ac:knownFonts="1"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4"/>
      <name val="Times New Roman"/>
      <family val="1"/>
    </font>
    <font>
      <i/>
      <sz val="14"/>
      <name val="Times New Roman"/>
      <family val="1"/>
    </font>
    <font>
      <b/>
      <sz val="14"/>
      <name val="Times New Roman"/>
      <family val="1"/>
    </font>
    <font>
      <sz val="10"/>
      <name val="Arial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14"/>
      <name val="Arial Cyr"/>
      <charset val="204"/>
    </font>
    <font>
      <i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yr"/>
      <charset val="204"/>
    </font>
    <font>
      <sz val="9"/>
      <name val="Times New Roman"/>
      <family val="1"/>
      <charset val="204"/>
    </font>
    <font>
      <sz val="12"/>
      <name val="Calibri"/>
      <family val="2"/>
      <charset val="204"/>
    </font>
    <font>
      <i/>
      <sz val="12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9" fillId="0" borderId="0"/>
    <xf numFmtId="0" fontId="9" fillId="0" borderId="0"/>
    <xf numFmtId="0" fontId="21" fillId="0" borderId="0"/>
  </cellStyleXfs>
  <cellXfs count="134">
    <xf numFmtId="0" fontId="0" fillId="0" borderId="0" xfId="0"/>
    <xf numFmtId="0" fontId="1" fillId="0" borderId="0" xfId="0" applyFont="1" applyAlignment="1"/>
    <xf numFmtId="0" fontId="1" fillId="0" borderId="0" xfId="0" quotePrefix="1" applyFont="1" applyAlignment="1">
      <alignment horizontal="left"/>
    </xf>
    <xf numFmtId="0" fontId="2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right"/>
    </xf>
    <xf numFmtId="3" fontId="3" fillId="0" borderId="0" xfId="0" applyNumberFormat="1" applyFont="1"/>
    <xf numFmtId="0" fontId="3" fillId="0" borderId="0" xfId="0" applyFont="1" applyBorder="1" applyAlignment="1">
      <alignment horizontal="center" vertical="top" wrapText="1"/>
    </xf>
    <xf numFmtId="3" fontId="3" fillId="0" borderId="0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/>
    </xf>
    <xf numFmtId="3" fontId="2" fillId="0" borderId="1" xfId="0" applyNumberFormat="1" applyFont="1" applyBorder="1"/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justify" vertical="center" wrapText="1"/>
    </xf>
    <xf numFmtId="3" fontId="1" fillId="0" borderId="1" xfId="0" applyNumberFormat="1" applyFont="1" applyBorder="1"/>
    <xf numFmtId="0" fontId="7" fillId="0" borderId="1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3" fontId="2" fillId="0" borderId="1" xfId="0" applyNumberFormat="1" applyFont="1" applyFill="1" applyBorder="1"/>
    <xf numFmtId="3" fontId="1" fillId="0" borderId="1" xfId="0" applyNumberFormat="1" applyFont="1" applyFill="1" applyBorder="1"/>
    <xf numFmtId="0" fontId="8" fillId="0" borderId="1" xfId="0" applyFont="1" applyFill="1" applyBorder="1" applyAlignment="1">
      <alignment horizontal="justify" vertical="center"/>
    </xf>
    <xf numFmtId="49" fontId="8" fillId="0" borderId="1" xfId="0" applyNumberFormat="1" applyFont="1" applyFill="1" applyBorder="1"/>
    <xf numFmtId="0" fontId="0" fillId="0" borderId="0" xfId="0" applyFill="1"/>
    <xf numFmtId="0" fontId="4" fillId="0" borderId="1" xfId="1" applyNumberFormat="1" applyFont="1" applyFill="1" applyBorder="1" applyAlignment="1" applyProtection="1">
      <alignment horizontal="centerContinuous" vertical="center"/>
      <protection hidden="1"/>
    </xf>
    <xf numFmtId="0" fontId="4" fillId="0" borderId="1" xfId="1" applyNumberFormat="1" applyFont="1" applyFill="1" applyBorder="1" applyAlignment="1" applyProtection="1">
      <alignment vertical="center"/>
      <protection hidden="1"/>
    </xf>
    <xf numFmtId="0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1" xfId="1" applyNumberFormat="1" applyFont="1" applyFill="1" applyBorder="1" applyAlignment="1" applyProtection="1">
      <alignment horizontal="centerContinuous"/>
      <protection hidden="1"/>
    </xf>
    <xf numFmtId="0" fontId="4" fillId="0" borderId="1" xfId="1" applyNumberFormat="1" applyFont="1" applyFill="1" applyBorder="1" applyAlignment="1" applyProtection="1">
      <alignment horizontal="center"/>
      <protection hidden="1"/>
    </xf>
    <xf numFmtId="164" fontId="4" fillId="0" borderId="1" xfId="1" applyNumberFormat="1" applyFont="1" applyFill="1" applyBorder="1" applyAlignment="1" applyProtection="1">
      <alignment horizontal="justify" vertical="center" wrapText="1"/>
      <protection hidden="1"/>
    </xf>
    <xf numFmtId="165" fontId="4" fillId="0" borderId="1" xfId="1" applyNumberFormat="1" applyFont="1" applyFill="1" applyBorder="1" applyAlignment="1" applyProtection="1">
      <alignment horizontal="center" vertical="center"/>
      <protection hidden="1"/>
    </xf>
    <xf numFmtId="166" fontId="4" fillId="0" borderId="1" xfId="1" applyNumberFormat="1" applyFont="1" applyFill="1" applyBorder="1" applyAlignment="1" applyProtection="1">
      <alignment horizontal="center" vertical="center"/>
      <protection hidden="1"/>
    </xf>
    <xf numFmtId="167" fontId="4" fillId="0" borderId="1" xfId="1" applyNumberFormat="1" applyFont="1" applyFill="1" applyBorder="1" applyAlignment="1" applyProtection="1">
      <alignment horizontal="center" vertical="center"/>
      <protection hidden="1"/>
    </xf>
    <xf numFmtId="38" fontId="4" fillId="0" borderId="1" xfId="1" applyNumberFormat="1" applyFont="1" applyFill="1" applyBorder="1" applyAlignment="1" applyProtection="1">
      <alignment horizontal="right" vertical="center"/>
      <protection hidden="1"/>
    </xf>
    <xf numFmtId="164" fontId="3" fillId="0" borderId="1" xfId="1" applyNumberFormat="1" applyFont="1" applyFill="1" applyBorder="1" applyAlignment="1" applyProtection="1">
      <alignment horizontal="justify" vertical="center" wrapText="1"/>
      <protection hidden="1"/>
    </xf>
    <xf numFmtId="165" fontId="3" fillId="0" borderId="1" xfId="1" applyNumberFormat="1" applyFont="1" applyFill="1" applyBorder="1" applyAlignment="1" applyProtection="1">
      <alignment horizontal="center" vertical="center"/>
      <protection hidden="1"/>
    </xf>
    <xf numFmtId="166" fontId="3" fillId="0" borderId="1" xfId="1" applyNumberFormat="1" applyFont="1" applyFill="1" applyBorder="1" applyAlignment="1" applyProtection="1">
      <alignment horizontal="center" vertical="center"/>
      <protection hidden="1"/>
    </xf>
    <xf numFmtId="167" fontId="3" fillId="0" borderId="1" xfId="1" applyNumberFormat="1" applyFont="1" applyFill="1" applyBorder="1" applyAlignment="1" applyProtection="1">
      <alignment horizontal="center" vertical="center"/>
      <protection hidden="1"/>
    </xf>
    <xf numFmtId="38" fontId="3" fillId="0" borderId="1" xfId="1" applyNumberFormat="1" applyFont="1" applyFill="1" applyBorder="1" applyAlignment="1" applyProtection="1">
      <alignment horizontal="right" vertical="center"/>
      <protection hidden="1"/>
    </xf>
    <xf numFmtId="164" fontId="4" fillId="0" borderId="1" xfId="1" quotePrefix="1" applyNumberFormat="1" applyFont="1" applyFill="1" applyBorder="1" applyAlignment="1" applyProtection="1">
      <alignment horizontal="left" vertical="center" wrapText="1"/>
      <protection hidden="1"/>
    </xf>
    <xf numFmtId="0" fontId="4" fillId="0" borderId="3" xfId="1" applyNumberFormat="1" applyFont="1" applyFill="1" applyBorder="1" applyAlignment="1" applyProtection="1">
      <protection hidden="1"/>
    </xf>
    <xf numFmtId="0" fontId="4" fillId="0" borderId="4" xfId="1" applyNumberFormat="1" applyFont="1" applyFill="1" applyBorder="1" applyAlignment="1" applyProtection="1">
      <protection hidden="1"/>
    </xf>
    <xf numFmtId="38" fontId="4" fillId="0" borderId="1" xfId="1" applyNumberFormat="1" applyFont="1" applyFill="1" applyBorder="1" applyAlignment="1" applyProtection="1">
      <alignment horizontal="right"/>
      <protection hidden="1"/>
    </xf>
    <xf numFmtId="0" fontId="0" fillId="0" borderId="0" xfId="0" applyFill="1" applyAlignment="1">
      <alignment horizontal="right"/>
    </xf>
    <xf numFmtId="0" fontId="3" fillId="0" borderId="1" xfId="0" applyFont="1" applyFill="1" applyBorder="1" applyAlignment="1">
      <alignment horizontal="justify" vertical="center" wrapText="1"/>
    </xf>
    <xf numFmtId="38" fontId="0" fillId="0" borderId="0" xfId="0" applyNumberFormat="1" applyFill="1" applyAlignment="1">
      <alignment horizontal="right"/>
    </xf>
    <xf numFmtId="0" fontId="11" fillId="0" borderId="0" xfId="0" applyFont="1"/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/>
    </xf>
    <xf numFmtId="0" fontId="0" fillId="0" borderId="0" xfId="0" applyFont="1"/>
    <xf numFmtId="0" fontId="1" fillId="0" borderId="1" xfId="0" applyFont="1" applyFill="1" applyBorder="1" applyAlignment="1">
      <alignment horizontal="justify" vertical="center" wrapText="1"/>
    </xf>
    <xf numFmtId="0" fontId="12" fillId="0" borderId="0" xfId="0" applyFont="1"/>
    <xf numFmtId="168" fontId="1" fillId="0" borderId="1" xfId="0" applyNumberFormat="1" applyFont="1" applyFill="1" applyBorder="1" applyAlignment="1">
      <alignment horizontal="justify" vertical="top" wrapText="1"/>
    </xf>
    <xf numFmtId="49" fontId="8" fillId="0" borderId="1" xfId="0" applyNumberFormat="1" applyFont="1" applyFill="1" applyBorder="1" applyAlignment="1">
      <alignment horizontal="center" vertical="center"/>
    </xf>
    <xf numFmtId="0" fontId="13" fillId="0" borderId="0" xfId="0" applyFont="1"/>
    <xf numFmtId="3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right"/>
    </xf>
    <xf numFmtId="49" fontId="3" fillId="0" borderId="1" xfId="1" applyNumberFormat="1" applyFont="1" applyFill="1" applyBorder="1" applyAlignment="1" applyProtection="1">
      <alignment horizontal="center" vertical="center"/>
      <protection hidden="1"/>
    </xf>
    <xf numFmtId="49" fontId="4" fillId="0" borderId="1" xfId="1" applyNumberFormat="1" applyFont="1" applyFill="1" applyBorder="1" applyAlignment="1" applyProtection="1">
      <alignment horizontal="center" vertical="center"/>
      <protection hidden="1"/>
    </xf>
    <xf numFmtId="0" fontId="0" fillId="0" borderId="1" xfId="0" applyBorder="1"/>
    <xf numFmtId="0" fontId="2" fillId="0" borderId="1" xfId="0" applyFont="1" applyBorder="1"/>
    <xf numFmtId="3" fontId="3" fillId="0" borderId="1" xfId="0" applyNumberFormat="1" applyFont="1" applyBorder="1"/>
    <xf numFmtId="3" fontId="4" fillId="0" borderId="1" xfId="0" applyNumberFormat="1" applyFont="1" applyBorder="1"/>
    <xf numFmtId="3" fontId="4" fillId="0" borderId="1" xfId="0" applyNumberFormat="1" applyFont="1" applyBorder="1" applyAlignment="1">
      <alignment vertical="center"/>
    </xf>
    <xf numFmtId="38" fontId="4" fillId="0" borderId="1" xfId="0" applyNumberFormat="1" applyFont="1" applyBorder="1" applyAlignment="1"/>
    <xf numFmtId="38" fontId="3" fillId="0" borderId="1" xfId="1" applyNumberFormat="1" applyFont="1" applyFill="1" applyBorder="1" applyAlignment="1" applyProtection="1">
      <alignment horizontal="right"/>
      <protection hidden="1"/>
    </xf>
    <xf numFmtId="0" fontId="14" fillId="0" borderId="1" xfId="0" applyFont="1" applyFill="1" applyBorder="1" applyAlignment="1">
      <alignment horizontal="justify" vertical="center"/>
    </xf>
    <xf numFmtId="0" fontId="1" fillId="0" borderId="0" xfId="0" applyFont="1" applyAlignment="1">
      <alignment wrapText="1"/>
    </xf>
    <xf numFmtId="169" fontId="3" fillId="0" borderId="1" xfId="1" applyNumberFormat="1" applyFont="1" applyFill="1" applyBorder="1" applyAlignment="1" applyProtection="1">
      <alignment horizontal="right" vertical="center"/>
      <protection hidden="1"/>
    </xf>
    <xf numFmtId="168" fontId="3" fillId="0" borderId="1" xfId="0" applyNumberFormat="1" applyFont="1" applyBorder="1"/>
    <xf numFmtId="168" fontId="3" fillId="0" borderId="1" xfId="0" applyNumberFormat="1" applyFont="1" applyBorder="1" applyAlignment="1">
      <alignment horizontal="right"/>
    </xf>
    <xf numFmtId="40" fontId="3" fillId="0" borderId="1" xfId="1" applyNumberFormat="1" applyFont="1" applyFill="1" applyBorder="1" applyAlignment="1" applyProtection="1">
      <alignment horizontal="right" vertical="center"/>
      <protection hidden="1"/>
    </xf>
    <xf numFmtId="4" fontId="3" fillId="0" borderId="1" xfId="0" applyNumberFormat="1" applyFont="1" applyBorder="1"/>
    <xf numFmtId="170" fontId="3" fillId="0" borderId="1" xfId="0" applyNumberFormat="1" applyFont="1" applyBorder="1"/>
    <xf numFmtId="171" fontId="3" fillId="0" borderId="1" xfId="1" applyNumberFormat="1" applyFont="1" applyFill="1" applyBorder="1" applyAlignment="1" applyProtection="1">
      <alignment horizontal="right" vertical="center"/>
      <protection hidden="1"/>
    </xf>
    <xf numFmtId="40" fontId="4" fillId="0" borderId="1" xfId="1" applyNumberFormat="1" applyFont="1" applyFill="1" applyBorder="1" applyAlignment="1" applyProtection="1">
      <alignment horizontal="right" vertical="center"/>
      <protection hidden="1"/>
    </xf>
    <xf numFmtId="4" fontId="3" fillId="0" borderId="1" xfId="0" applyNumberFormat="1" applyFont="1" applyBorder="1" applyAlignment="1">
      <alignment horizontal="right"/>
    </xf>
    <xf numFmtId="168" fontId="4" fillId="0" borderId="1" xfId="0" applyNumberFormat="1" applyFont="1" applyBorder="1"/>
    <xf numFmtId="4" fontId="4" fillId="0" borderId="1" xfId="0" applyNumberFormat="1" applyFont="1" applyBorder="1"/>
    <xf numFmtId="4" fontId="3" fillId="0" borderId="1" xfId="0" applyNumberFormat="1" applyFont="1" applyBorder="1" applyAlignment="1">
      <alignment horizontal="center"/>
    </xf>
    <xf numFmtId="169" fontId="4" fillId="0" borderId="1" xfId="1" applyNumberFormat="1" applyFont="1" applyFill="1" applyBorder="1" applyAlignment="1" applyProtection="1">
      <alignment horizontal="right"/>
      <protection hidden="1"/>
    </xf>
    <xf numFmtId="169" fontId="4" fillId="0" borderId="1" xfId="0" applyNumberFormat="1" applyFont="1" applyBorder="1" applyAlignment="1"/>
    <xf numFmtId="4" fontId="4" fillId="0" borderId="1" xfId="0" applyNumberFormat="1" applyFont="1" applyBorder="1" applyAlignment="1">
      <alignment vertical="center"/>
    </xf>
    <xf numFmtId="40" fontId="4" fillId="0" borderId="1" xfId="0" applyNumberFormat="1" applyFont="1" applyBorder="1" applyAlignment="1">
      <alignment vertical="center"/>
    </xf>
    <xf numFmtId="40" fontId="4" fillId="0" borderId="1" xfId="1" applyNumberFormat="1" applyFont="1" applyFill="1" applyBorder="1" applyAlignment="1" applyProtection="1">
      <alignment horizontal="right"/>
      <protection hidden="1"/>
    </xf>
    <xf numFmtId="4" fontId="1" fillId="0" borderId="1" xfId="0" applyNumberFormat="1" applyFont="1" applyBorder="1"/>
    <xf numFmtId="4" fontId="2" fillId="0" borderId="1" xfId="0" applyNumberFormat="1" applyFont="1" applyBorder="1"/>
    <xf numFmtId="4" fontId="1" fillId="0" borderId="1" xfId="0" applyNumberFormat="1" applyFont="1" applyFill="1" applyBorder="1"/>
    <xf numFmtId="4" fontId="2" fillId="0" borderId="1" xfId="0" applyNumberFormat="1" applyFont="1" applyFill="1" applyBorder="1"/>
    <xf numFmtId="0" fontId="2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3" fillId="0" borderId="0" xfId="0" applyFont="1" applyAlignment="1"/>
    <xf numFmtId="0" fontId="17" fillId="0" borderId="0" xfId="0" applyFont="1"/>
    <xf numFmtId="0" fontId="3" fillId="0" borderId="0" xfId="0" quotePrefix="1" applyFont="1" applyAlignment="1">
      <alignment horizontal="left"/>
    </xf>
    <xf numFmtId="0" fontId="4" fillId="0" borderId="1" xfId="0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center" wrapText="1"/>
    </xf>
    <xf numFmtId="1" fontId="3" fillId="0" borderId="1" xfId="0" applyNumberFormat="1" applyFont="1" applyBorder="1" applyAlignment="1">
      <alignment horizontal="right" wrapText="1"/>
    </xf>
    <xf numFmtId="3" fontId="3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center" wrapText="1"/>
    </xf>
    <xf numFmtId="3" fontId="3" fillId="0" borderId="1" xfId="0" applyNumberFormat="1" applyFont="1" applyBorder="1" applyAlignment="1">
      <alignment horizontal="center" wrapText="1"/>
    </xf>
    <xf numFmtId="172" fontId="3" fillId="0" borderId="1" xfId="0" applyNumberFormat="1" applyFont="1" applyBorder="1" applyAlignment="1">
      <alignment horizontal="right" wrapText="1"/>
    </xf>
    <xf numFmtId="172" fontId="3" fillId="0" borderId="1" xfId="0" applyNumberFormat="1" applyFont="1" applyBorder="1" applyAlignment="1">
      <alignment horizontal="right" vertical="top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vertical="top" wrapText="1"/>
    </xf>
    <xf numFmtId="3" fontId="3" fillId="0" borderId="1" xfId="0" applyNumberFormat="1" applyFont="1" applyBorder="1" applyAlignment="1">
      <alignment vertical="top" wrapText="1"/>
    </xf>
    <xf numFmtId="3" fontId="20" fillId="0" borderId="1" xfId="0" applyNumberFormat="1" applyFont="1" applyBorder="1" applyAlignment="1">
      <alignment vertical="top" wrapText="1"/>
    </xf>
    <xf numFmtId="0" fontId="20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justify" vertical="top" wrapText="1"/>
    </xf>
    <xf numFmtId="0" fontId="21" fillId="0" borderId="7" xfId="0" applyFont="1" applyBorder="1" applyAlignment="1">
      <alignment horizontal="justify" vertical="top" wrapText="1"/>
    </xf>
    <xf numFmtId="3" fontId="3" fillId="2" borderId="1" xfId="0" applyNumberFormat="1" applyFont="1" applyFill="1" applyBorder="1" applyAlignment="1">
      <alignment vertical="top" wrapText="1"/>
    </xf>
    <xf numFmtId="3" fontId="3" fillId="0" borderId="1" xfId="0" applyNumberFormat="1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20" fillId="2" borderId="1" xfId="0" applyFont="1" applyFill="1" applyBorder="1" applyAlignment="1">
      <alignment horizontal="center" vertical="top" wrapText="1"/>
    </xf>
    <xf numFmtId="0" fontId="20" fillId="0" borderId="1" xfId="0" applyFont="1" applyBorder="1" applyAlignment="1">
      <alignment horizontal="justify" vertical="center" wrapText="1"/>
    </xf>
    <xf numFmtId="3" fontId="3" fillId="2" borderId="1" xfId="0" applyNumberFormat="1" applyFont="1" applyFill="1" applyBorder="1" applyAlignment="1">
      <alignment horizontal="right"/>
    </xf>
    <xf numFmtId="3" fontId="4" fillId="2" borderId="1" xfId="0" applyNumberFormat="1" applyFont="1" applyFill="1" applyBorder="1" applyAlignment="1">
      <alignment vertical="top" wrapText="1"/>
    </xf>
    <xf numFmtId="0" fontId="3" fillId="0" borderId="1" xfId="0" applyFont="1" applyBorder="1" applyAlignment="1">
      <alignment horizontal="justify" vertical="top" wrapText="1"/>
    </xf>
    <xf numFmtId="0" fontId="2" fillId="0" borderId="0" xfId="0" applyFont="1" applyAlignment="1">
      <alignment horizontal="center" wrapText="1"/>
    </xf>
    <xf numFmtId="0" fontId="2" fillId="0" borderId="0" xfId="0" quotePrefix="1" applyFont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1" xfId="1" applyNumberFormat="1" applyFont="1" applyFill="1" applyBorder="1" applyAlignment="1" applyProtection="1">
      <alignment horizontal="center" vertical="center"/>
      <protection hidden="1"/>
    </xf>
    <xf numFmtId="0" fontId="2" fillId="0" borderId="2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</cellXfs>
  <cellStyles count="4">
    <cellStyle name="Обычный" xfId="0" builtinId="0"/>
    <cellStyle name="Обычный 2" xfId="2"/>
    <cellStyle name="Обычный 2 2" xfId="3"/>
    <cellStyle name="Обычный_Tmp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abSelected="1" zoomScaleNormal="100" workbookViewId="0"/>
  </sheetViews>
  <sheetFormatPr defaultRowHeight="12.75" x14ac:dyDescent="0.2"/>
  <cols>
    <col min="1" max="1" width="31.140625" customWidth="1"/>
    <col min="2" max="2" width="49.42578125" customWidth="1"/>
    <col min="3" max="3" width="15.85546875" customWidth="1"/>
    <col min="4" max="5" width="14.28515625" customWidth="1"/>
    <col min="6" max="7" width="9.140625" customWidth="1"/>
  </cols>
  <sheetData>
    <row r="1" spans="1:5" ht="26.25" customHeight="1" x14ac:dyDescent="0.25">
      <c r="A1" s="48"/>
      <c r="B1" s="48"/>
      <c r="C1" s="92" t="s">
        <v>94</v>
      </c>
      <c r="D1" s="92"/>
      <c r="E1" s="92"/>
    </row>
    <row r="2" spans="1:5" ht="18.75" customHeight="1" x14ac:dyDescent="0.25">
      <c r="A2" s="48"/>
      <c r="B2" s="48"/>
      <c r="C2" s="92" t="s">
        <v>0</v>
      </c>
      <c r="D2" s="92"/>
      <c r="E2" s="92"/>
    </row>
    <row r="3" spans="1:5" ht="21.75" customHeight="1" x14ac:dyDescent="0.25">
      <c r="A3" s="48"/>
      <c r="B3" s="48"/>
      <c r="C3" s="92" t="s">
        <v>219</v>
      </c>
      <c r="D3" s="92"/>
      <c r="E3" s="93"/>
    </row>
    <row r="4" spans="1:5" ht="18" customHeight="1" x14ac:dyDescent="0.25">
      <c r="A4" s="48"/>
      <c r="B4" s="48"/>
      <c r="C4" s="94" t="s">
        <v>220</v>
      </c>
      <c r="D4" s="94"/>
      <c r="E4" s="94"/>
    </row>
    <row r="5" spans="1:5" ht="33.75" hidden="1" customHeight="1" x14ac:dyDescent="0.2">
      <c r="A5" s="48"/>
      <c r="B5" s="48"/>
      <c r="C5" s="93"/>
      <c r="D5" s="93"/>
      <c r="E5" s="93"/>
    </row>
    <row r="6" spans="1:5" ht="37.5" customHeight="1" x14ac:dyDescent="0.3">
      <c r="A6" s="124" t="s">
        <v>95</v>
      </c>
      <c r="B6" s="123"/>
      <c r="C6" s="123"/>
      <c r="D6" s="89"/>
      <c r="E6" s="89"/>
    </row>
    <row r="7" spans="1:5" ht="18.75" x14ac:dyDescent="0.3">
      <c r="A7" s="133" t="s">
        <v>224</v>
      </c>
      <c r="B7" s="133"/>
      <c r="C7" s="133"/>
      <c r="D7" s="90"/>
      <c r="E7" s="90"/>
    </row>
    <row r="8" spans="1:5" ht="1.5" customHeight="1" x14ac:dyDescent="0.2">
      <c r="A8" s="91"/>
      <c r="B8" s="48"/>
      <c r="C8" s="48"/>
      <c r="D8" s="48"/>
      <c r="E8" s="48"/>
    </row>
    <row r="9" spans="1:5" hidden="1" x14ac:dyDescent="0.2">
      <c r="A9" s="91"/>
      <c r="B9" s="48"/>
      <c r="C9" s="48"/>
      <c r="D9" s="48"/>
      <c r="E9" s="48"/>
    </row>
    <row r="10" spans="1:5" ht="61.5" customHeight="1" x14ac:dyDescent="0.2">
      <c r="A10" s="95" t="s">
        <v>96</v>
      </c>
      <c r="B10" s="95" t="s">
        <v>97</v>
      </c>
      <c r="C10" s="96">
        <v>2018</v>
      </c>
      <c r="D10" s="95">
        <v>2019</v>
      </c>
      <c r="E10" s="95">
        <v>2020</v>
      </c>
    </row>
    <row r="11" spans="1:5" ht="46.5" customHeight="1" x14ac:dyDescent="0.25">
      <c r="A11" s="95" t="s">
        <v>98</v>
      </c>
      <c r="B11" s="97" t="s">
        <v>99</v>
      </c>
      <c r="C11" s="98">
        <v>0</v>
      </c>
      <c r="D11" s="99">
        <v>0</v>
      </c>
      <c r="E11" s="99">
        <v>0</v>
      </c>
    </row>
    <row r="12" spans="1:5" ht="39.75" customHeight="1" x14ac:dyDescent="0.25">
      <c r="A12" s="100" t="s">
        <v>100</v>
      </c>
      <c r="B12" s="101" t="s">
        <v>101</v>
      </c>
      <c r="C12" s="98">
        <f>C13+C17</f>
        <v>0</v>
      </c>
      <c r="D12" s="99">
        <v>0</v>
      </c>
      <c r="E12" s="99">
        <v>0</v>
      </c>
    </row>
    <row r="13" spans="1:5" ht="21.75" customHeight="1" x14ac:dyDescent="0.25">
      <c r="A13" s="100" t="s">
        <v>102</v>
      </c>
      <c r="B13" s="101" t="s">
        <v>103</v>
      </c>
      <c r="C13" s="103">
        <v>-5773500</v>
      </c>
      <c r="D13" s="102">
        <v>-5875030</v>
      </c>
      <c r="E13" s="99">
        <v>-5648300</v>
      </c>
    </row>
    <row r="14" spans="1:5" ht="24.75" customHeight="1" x14ac:dyDescent="0.25">
      <c r="A14" s="100" t="s">
        <v>104</v>
      </c>
      <c r="B14" s="101" t="s">
        <v>105</v>
      </c>
      <c r="C14" s="103">
        <v>-5773500</v>
      </c>
      <c r="D14" s="102">
        <v>-5875030</v>
      </c>
      <c r="E14" s="99">
        <v>-5648300</v>
      </c>
    </row>
    <row r="15" spans="1:5" ht="31.5" customHeight="1" x14ac:dyDescent="0.25">
      <c r="A15" s="100" t="s">
        <v>106</v>
      </c>
      <c r="B15" s="101" t="s">
        <v>107</v>
      </c>
      <c r="C15" s="103">
        <v>-5773500</v>
      </c>
      <c r="D15" s="102">
        <v>-5875030</v>
      </c>
      <c r="E15" s="99">
        <v>-5648300</v>
      </c>
    </row>
    <row r="16" spans="1:5" ht="31.5" x14ac:dyDescent="0.25">
      <c r="A16" s="100" t="s">
        <v>108</v>
      </c>
      <c r="B16" s="101" t="s">
        <v>109</v>
      </c>
      <c r="C16" s="103">
        <v>-5773500</v>
      </c>
      <c r="D16" s="102">
        <v>-5875030</v>
      </c>
      <c r="E16" s="99">
        <v>-5648300</v>
      </c>
    </row>
    <row r="17" spans="1:5" ht="25.5" customHeight="1" x14ac:dyDescent="0.25">
      <c r="A17" s="100" t="s">
        <v>110</v>
      </c>
      <c r="B17" s="101" t="s">
        <v>111</v>
      </c>
      <c r="C17" s="103">
        <v>5773500</v>
      </c>
      <c r="D17" s="102">
        <v>5875030</v>
      </c>
      <c r="E17" s="99">
        <v>5648300</v>
      </c>
    </row>
    <row r="18" spans="1:5" ht="23.25" customHeight="1" x14ac:dyDescent="0.25">
      <c r="A18" s="100" t="s">
        <v>112</v>
      </c>
      <c r="B18" s="101" t="s">
        <v>113</v>
      </c>
      <c r="C18" s="103">
        <v>5773500</v>
      </c>
      <c r="D18" s="102">
        <v>5875030</v>
      </c>
      <c r="E18" s="99">
        <v>5648300</v>
      </c>
    </row>
    <row r="19" spans="1:5" ht="23.25" customHeight="1" x14ac:dyDescent="0.25">
      <c r="A19" s="100" t="s">
        <v>114</v>
      </c>
      <c r="B19" s="101" t="s">
        <v>115</v>
      </c>
      <c r="C19" s="104">
        <v>5773500</v>
      </c>
      <c r="D19" s="102">
        <v>5875030</v>
      </c>
      <c r="E19" s="99">
        <v>5648300</v>
      </c>
    </row>
    <row r="20" spans="1:5" ht="41.25" customHeight="1" x14ac:dyDescent="0.25">
      <c r="A20" s="100" t="s">
        <v>116</v>
      </c>
      <c r="B20" s="101" t="s">
        <v>117</v>
      </c>
      <c r="C20" s="104">
        <v>5773500</v>
      </c>
      <c r="D20" s="102">
        <v>5875030</v>
      </c>
      <c r="E20" s="99">
        <v>5648300</v>
      </c>
    </row>
    <row r="21" spans="1:5" x14ac:dyDescent="0.2">
      <c r="A21" s="48"/>
      <c r="B21" s="48"/>
      <c r="C21" s="48"/>
      <c r="D21" s="48"/>
      <c r="E21" s="48"/>
    </row>
    <row r="22" spans="1:5" x14ac:dyDescent="0.2">
      <c r="A22" s="48"/>
      <c r="B22" s="48"/>
      <c r="C22" s="48"/>
      <c r="D22" s="48"/>
      <c r="E22" s="48"/>
    </row>
    <row r="23" spans="1:5" x14ac:dyDescent="0.2">
      <c r="A23" s="48"/>
      <c r="B23" s="48"/>
      <c r="C23" s="48"/>
      <c r="D23" s="48"/>
      <c r="E23" s="48"/>
    </row>
    <row r="24" spans="1:5" x14ac:dyDescent="0.2">
      <c r="A24" s="48"/>
      <c r="B24" s="48"/>
      <c r="C24" s="48"/>
      <c r="D24" s="48"/>
      <c r="E24" s="48"/>
    </row>
    <row r="25" spans="1:5" x14ac:dyDescent="0.2">
      <c r="A25" s="48"/>
      <c r="B25" s="48"/>
      <c r="C25" s="48"/>
      <c r="D25" s="48"/>
      <c r="E25" s="48"/>
    </row>
    <row r="26" spans="1:5" x14ac:dyDescent="0.2">
      <c r="A26" s="48"/>
      <c r="B26" s="48"/>
      <c r="C26" s="48"/>
      <c r="D26" s="48"/>
      <c r="E26" s="48"/>
    </row>
    <row r="27" spans="1:5" x14ac:dyDescent="0.2">
      <c r="A27" s="48"/>
      <c r="B27" s="48"/>
      <c r="C27" s="48"/>
      <c r="D27" s="48"/>
      <c r="E27" s="48"/>
    </row>
    <row r="28" spans="1:5" x14ac:dyDescent="0.2">
      <c r="A28" s="48"/>
      <c r="B28" s="48"/>
      <c r="C28" s="48"/>
      <c r="D28" s="48"/>
      <c r="E28" s="48"/>
    </row>
    <row r="29" spans="1:5" x14ac:dyDescent="0.2">
      <c r="A29" s="48"/>
      <c r="B29" s="48"/>
      <c r="C29" s="48"/>
      <c r="D29" s="48"/>
      <c r="E29" s="48"/>
    </row>
    <row r="30" spans="1:5" x14ac:dyDescent="0.2">
      <c r="A30" s="48"/>
      <c r="B30" s="48"/>
      <c r="C30" s="48"/>
      <c r="D30" s="48"/>
      <c r="E30" s="48"/>
    </row>
    <row r="31" spans="1:5" x14ac:dyDescent="0.2">
      <c r="A31" s="48"/>
      <c r="B31" s="48"/>
      <c r="C31" s="48"/>
      <c r="D31" s="48"/>
      <c r="E31" s="48"/>
    </row>
    <row r="32" spans="1:5" x14ac:dyDescent="0.2">
      <c r="A32" s="48"/>
      <c r="B32" s="48"/>
      <c r="C32" s="48"/>
      <c r="D32" s="48"/>
      <c r="E32" s="48"/>
    </row>
    <row r="33" spans="1:5" x14ac:dyDescent="0.2">
      <c r="A33" s="48"/>
      <c r="B33" s="48"/>
      <c r="C33" s="48"/>
      <c r="D33" s="48"/>
      <c r="E33" s="48"/>
    </row>
    <row r="34" spans="1:5" x14ac:dyDescent="0.2">
      <c r="A34" s="48"/>
      <c r="B34" s="48"/>
      <c r="C34" s="48"/>
      <c r="D34" s="48"/>
      <c r="E34" s="48"/>
    </row>
    <row r="35" spans="1:5" x14ac:dyDescent="0.2">
      <c r="A35" s="48"/>
      <c r="B35" s="48"/>
      <c r="C35" s="48"/>
      <c r="D35" s="48"/>
      <c r="E35" s="48"/>
    </row>
    <row r="36" spans="1:5" x14ac:dyDescent="0.2">
      <c r="A36" s="48"/>
      <c r="B36" s="48"/>
      <c r="C36" s="48"/>
      <c r="D36" s="48"/>
      <c r="E36" s="48"/>
    </row>
    <row r="37" spans="1:5" x14ac:dyDescent="0.2">
      <c r="A37" s="48"/>
      <c r="B37" s="48"/>
      <c r="C37" s="48"/>
      <c r="D37" s="48"/>
      <c r="E37" s="48"/>
    </row>
    <row r="38" spans="1:5" x14ac:dyDescent="0.2">
      <c r="A38" s="48"/>
      <c r="B38" s="48"/>
      <c r="C38" s="48"/>
      <c r="D38" s="48"/>
      <c r="E38" s="48"/>
    </row>
    <row r="39" spans="1:5" x14ac:dyDescent="0.2">
      <c r="A39" s="48"/>
      <c r="B39" s="48"/>
      <c r="C39" s="48"/>
      <c r="D39" s="48"/>
      <c r="E39" s="48"/>
    </row>
    <row r="40" spans="1:5" x14ac:dyDescent="0.2">
      <c r="A40" s="48"/>
      <c r="B40" s="48"/>
      <c r="C40" s="48"/>
      <c r="D40" s="48"/>
      <c r="E40" s="48"/>
    </row>
    <row r="41" spans="1:5" x14ac:dyDescent="0.2">
      <c r="A41" s="48"/>
      <c r="B41" s="48"/>
      <c r="C41" s="48"/>
      <c r="D41" s="48"/>
      <c r="E41" s="48"/>
    </row>
    <row r="42" spans="1:5" x14ac:dyDescent="0.2">
      <c r="A42" s="48"/>
      <c r="B42" s="48"/>
      <c r="C42" s="48"/>
      <c r="D42" s="48"/>
      <c r="E42" s="48"/>
    </row>
    <row r="43" spans="1:5" x14ac:dyDescent="0.2">
      <c r="A43" s="48"/>
      <c r="B43" s="48"/>
      <c r="C43" s="48"/>
      <c r="D43" s="48"/>
      <c r="E43" s="48"/>
    </row>
    <row r="44" spans="1:5" x14ac:dyDescent="0.2">
      <c r="A44" s="48"/>
      <c r="B44" s="48"/>
      <c r="C44" s="48"/>
      <c r="D44" s="48"/>
      <c r="E44" s="48"/>
    </row>
  </sheetData>
  <mergeCells count="2">
    <mergeCell ref="A6:C6"/>
    <mergeCell ref="A7:C7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"/>
  <sheetViews>
    <sheetView zoomScaleNormal="100" workbookViewId="0">
      <selection activeCell="C5" sqref="C5"/>
    </sheetView>
  </sheetViews>
  <sheetFormatPr defaultRowHeight="12.75" x14ac:dyDescent="0.2"/>
  <cols>
    <col min="1" max="1" width="34.85546875" customWidth="1"/>
    <col min="2" max="2" width="59.42578125" customWidth="1"/>
    <col min="3" max="3" width="17" customWidth="1"/>
    <col min="4" max="4" width="18" customWidth="1"/>
    <col min="5" max="5" width="17.28515625" customWidth="1"/>
  </cols>
  <sheetData>
    <row r="1" spans="1:5" ht="18.75" x14ac:dyDescent="0.3">
      <c r="B1" s="1" t="s">
        <v>1</v>
      </c>
      <c r="C1" s="1" t="s">
        <v>118</v>
      </c>
      <c r="D1" s="1"/>
      <c r="E1" s="1"/>
    </row>
    <row r="2" spans="1:5" ht="18.75" x14ac:dyDescent="0.3">
      <c r="B2" s="1" t="s">
        <v>3</v>
      </c>
      <c r="C2" s="1" t="s">
        <v>0</v>
      </c>
      <c r="D2" s="1"/>
      <c r="E2" s="1"/>
    </row>
    <row r="3" spans="1:5" ht="18.75" x14ac:dyDescent="0.3">
      <c r="B3" s="1" t="s">
        <v>4</v>
      </c>
      <c r="C3" s="1" t="s">
        <v>219</v>
      </c>
      <c r="D3" s="1"/>
      <c r="E3" s="1"/>
    </row>
    <row r="4" spans="1:5" ht="18.75" x14ac:dyDescent="0.3">
      <c r="A4" s="4"/>
      <c r="B4" s="1" t="s">
        <v>5</v>
      </c>
      <c r="C4" s="2" t="s">
        <v>221</v>
      </c>
      <c r="D4" s="2"/>
      <c r="E4" s="2"/>
    </row>
    <row r="5" spans="1:5" ht="18.75" x14ac:dyDescent="0.3">
      <c r="A5" s="4"/>
      <c r="B5" s="105"/>
      <c r="C5" s="105"/>
      <c r="D5" s="105"/>
      <c r="E5" s="105"/>
    </row>
    <row r="6" spans="1:5" ht="18.75" x14ac:dyDescent="0.3">
      <c r="A6" s="123" t="s">
        <v>200</v>
      </c>
      <c r="B6" s="123"/>
      <c r="C6" s="123"/>
      <c r="D6" s="88"/>
      <c r="E6" s="88"/>
    </row>
    <row r="7" spans="1:5" ht="18.75" x14ac:dyDescent="0.3">
      <c r="A7" s="123" t="s">
        <v>119</v>
      </c>
      <c r="B7" s="123"/>
      <c r="C7" s="123"/>
      <c r="D7" s="88"/>
      <c r="E7" s="88"/>
    </row>
    <row r="8" spans="1:5" ht="15.75" x14ac:dyDescent="0.25">
      <c r="A8" s="106"/>
      <c r="C8" s="5"/>
      <c r="D8" s="5"/>
      <c r="E8" s="5"/>
    </row>
    <row r="9" spans="1:5" ht="15.75" x14ac:dyDescent="0.25">
      <c r="A9" s="106"/>
      <c r="C9" s="5"/>
      <c r="D9" s="5"/>
      <c r="E9" s="5"/>
    </row>
    <row r="10" spans="1:5" ht="56.25" customHeight="1" x14ac:dyDescent="0.2">
      <c r="A10" s="107" t="s">
        <v>120</v>
      </c>
      <c r="B10" s="95" t="s">
        <v>121</v>
      </c>
      <c r="C10" s="3" t="s">
        <v>58</v>
      </c>
      <c r="D10" s="3" t="s">
        <v>59</v>
      </c>
      <c r="E10" s="3" t="s">
        <v>66</v>
      </c>
    </row>
    <row r="11" spans="1:5" ht="33.75" customHeight="1" x14ac:dyDescent="0.2">
      <c r="A11" s="95" t="s">
        <v>122</v>
      </c>
      <c r="B11" s="97" t="s">
        <v>123</v>
      </c>
      <c r="C11" s="108">
        <f>C12+C16+C42+C48</f>
        <v>1832500</v>
      </c>
      <c r="D11" s="108">
        <f>D12+D16+D42+D48</f>
        <v>1917000</v>
      </c>
      <c r="E11" s="108">
        <f>E12+E17+E42+E48</f>
        <v>1970000</v>
      </c>
    </row>
    <row r="12" spans="1:5" ht="20.25" customHeight="1" x14ac:dyDescent="0.2">
      <c r="A12" s="100" t="s">
        <v>124</v>
      </c>
      <c r="B12" s="101" t="s">
        <v>125</v>
      </c>
      <c r="C12" s="109">
        <v>642000</v>
      </c>
      <c r="D12" s="109">
        <v>669000</v>
      </c>
      <c r="E12" s="109">
        <v>701000</v>
      </c>
    </row>
    <row r="13" spans="1:5" ht="20.25" customHeight="1" x14ac:dyDescent="0.2">
      <c r="A13" s="100" t="s">
        <v>126</v>
      </c>
      <c r="B13" s="101" t="s">
        <v>127</v>
      </c>
      <c r="C13" s="109">
        <v>642000</v>
      </c>
      <c r="D13" s="109">
        <v>669000</v>
      </c>
      <c r="E13" s="109">
        <v>701000</v>
      </c>
    </row>
    <row r="14" spans="1:5" ht="78" customHeight="1" x14ac:dyDescent="0.2">
      <c r="A14" s="100" t="s">
        <v>128</v>
      </c>
      <c r="B14" s="101" t="s">
        <v>129</v>
      </c>
      <c r="C14" s="109">
        <v>642000</v>
      </c>
      <c r="D14" s="109">
        <v>669000</v>
      </c>
      <c r="E14" s="109">
        <v>701000</v>
      </c>
    </row>
    <row r="15" spans="1:5" ht="125.25" customHeight="1" x14ac:dyDescent="0.2">
      <c r="A15" s="100" t="s">
        <v>130</v>
      </c>
      <c r="B15" s="101" t="s">
        <v>131</v>
      </c>
      <c r="C15" s="110"/>
      <c r="D15" s="110"/>
      <c r="E15" s="110"/>
    </row>
    <row r="16" spans="1:5" ht="49.5" customHeight="1" x14ac:dyDescent="0.2">
      <c r="A16" s="100" t="s">
        <v>132</v>
      </c>
      <c r="B16" s="101" t="s">
        <v>133</v>
      </c>
      <c r="C16" s="110">
        <f>C17</f>
        <v>439000</v>
      </c>
      <c r="D16" s="110">
        <v>495000</v>
      </c>
      <c r="E16" s="110">
        <v>515000</v>
      </c>
    </row>
    <row r="17" spans="1:5" ht="36" customHeight="1" thickBot="1" x14ac:dyDescent="0.25">
      <c r="A17" s="111" t="s">
        <v>134</v>
      </c>
      <c r="B17" s="112" t="s">
        <v>135</v>
      </c>
      <c r="C17" s="110">
        <v>439000</v>
      </c>
      <c r="D17" s="110">
        <v>495000</v>
      </c>
      <c r="E17" s="110">
        <v>515000</v>
      </c>
    </row>
    <row r="18" spans="1:5" ht="60" customHeight="1" thickBot="1" x14ac:dyDescent="0.25">
      <c r="A18" s="111" t="s">
        <v>136</v>
      </c>
      <c r="B18" s="113" t="s">
        <v>137</v>
      </c>
      <c r="C18" s="110">
        <v>150000</v>
      </c>
      <c r="D18" s="110">
        <v>173000</v>
      </c>
      <c r="E18" s="110">
        <v>177000</v>
      </c>
    </row>
    <row r="19" spans="1:5" ht="119.25" customHeight="1" x14ac:dyDescent="0.2">
      <c r="A19" s="111" t="s">
        <v>138</v>
      </c>
      <c r="B19" s="112" t="s">
        <v>139</v>
      </c>
      <c r="C19" s="110">
        <v>2000</v>
      </c>
      <c r="D19" s="110">
        <v>1000</v>
      </c>
      <c r="E19" s="110">
        <v>2000</v>
      </c>
    </row>
    <row r="20" spans="1:5" ht="99.75" customHeight="1" x14ac:dyDescent="0.2">
      <c r="A20" s="111" t="s">
        <v>140</v>
      </c>
      <c r="B20" s="112" t="s">
        <v>141</v>
      </c>
      <c r="C20" s="110">
        <v>317000</v>
      </c>
      <c r="D20" s="110">
        <v>357000</v>
      </c>
      <c r="E20" s="110">
        <v>370000</v>
      </c>
    </row>
    <row r="21" spans="1:5" ht="99" customHeight="1" x14ac:dyDescent="0.2">
      <c r="A21" s="111" t="s">
        <v>142</v>
      </c>
      <c r="B21" s="112" t="s">
        <v>143</v>
      </c>
      <c r="C21" s="110">
        <v>-30000</v>
      </c>
      <c r="D21" s="110">
        <v>-36000</v>
      </c>
      <c r="E21" s="110">
        <v>-34000</v>
      </c>
    </row>
    <row r="22" spans="1:5" ht="30.75" hidden="1" customHeight="1" x14ac:dyDescent="0.2">
      <c r="A22" s="100" t="s">
        <v>144</v>
      </c>
      <c r="B22" s="101" t="s">
        <v>145</v>
      </c>
      <c r="C22" s="109">
        <f>C23+C26</f>
        <v>140000</v>
      </c>
      <c r="D22" s="109">
        <f>D23+D26</f>
        <v>147000</v>
      </c>
      <c r="E22" s="109">
        <f>E23+E26</f>
        <v>159000</v>
      </c>
    </row>
    <row r="23" spans="1:5" ht="34.5" hidden="1" customHeight="1" x14ac:dyDescent="0.2">
      <c r="A23" s="100" t="s">
        <v>146</v>
      </c>
      <c r="B23" s="101" t="s">
        <v>147</v>
      </c>
      <c r="C23" s="114">
        <v>28000</v>
      </c>
      <c r="D23" s="114">
        <v>30000</v>
      </c>
      <c r="E23" s="114">
        <v>37000</v>
      </c>
    </row>
    <row r="24" spans="1:5" ht="33" hidden="1" customHeight="1" x14ac:dyDescent="0.2">
      <c r="A24" s="100" t="s">
        <v>148</v>
      </c>
      <c r="B24" s="101" t="s">
        <v>149</v>
      </c>
      <c r="C24" s="109">
        <v>28000</v>
      </c>
      <c r="D24" s="109">
        <v>30000</v>
      </c>
      <c r="E24" s="109">
        <v>37000</v>
      </c>
    </row>
    <row r="25" spans="1:5" ht="35.25" hidden="1" customHeight="1" x14ac:dyDescent="0.2">
      <c r="A25" s="100" t="s">
        <v>150</v>
      </c>
      <c r="B25" s="101" t="s">
        <v>151</v>
      </c>
      <c r="C25" s="109"/>
      <c r="D25" s="109"/>
      <c r="E25" s="109"/>
    </row>
    <row r="26" spans="1:5" ht="15.75" hidden="1" customHeight="1" x14ac:dyDescent="0.2">
      <c r="A26" s="100" t="s">
        <v>152</v>
      </c>
      <c r="B26" s="101" t="s">
        <v>153</v>
      </c>
      <c r="C26" s="109">
        <v>112000</v>
      </c>
      <c r="D26" s="109">
        <f>D27</f>
        <v>117000</v>
      </c>
      <c r="E26" s="109">
        <f>E27</f>
        <v>122000</v>
      </c>
    </row>
    <row r="27" spans="1:5" ht="26.25" hidden="1" customHeight="1" x14ac:dyDescent="0.2">
      <c r="A27" s="100" t="s">
        <v>154</v>
      </c>
      <c r="B27" s="101" t="s">
        <v>153</v>
      </c>
      <c r="C27" s="109">
        <v>112000</v>
      </c>
      <c r="D27" s="109">
        <v>117000</v>
      </c>
      <c r="E27" s="109">
        <v>122000</v>
      </c>
    </row>
    <row r="28" spans="1:5" ht="24" hidden="1" customHeight="1" x14ac:dyDescent="0.2">
      <c r="A28" s="100" t="s">
        <v>155</v>
      </c>
      <c r="B28" s="101" t="s">
        <v>156</v>
      </c>
      <c r="C28" s="109">
        <f>C30+C34</f>
        <v>726000</v>
      </c>
      <c r="D28" s="109">
        <f>D30+D34</f>
        <v>726000</v>
      </c>
      <c r="E28" s="109">
        <f>E30+E34</f>
        <v>726000</v>
      </c>
    </row>
    <row r="29" spans="1:5" ht="27" hidden="1" customHeight="1" x14ac:dyDescent="0.2">
      <c r="A29" s="100" t="s">
        <v>157</v>
      </c>
      <c r="B29" s="101" t="s">
        <v>158</v>
      </c>
      <c r="C29" s="114">
        <v>42000</v>
      </c>
      <c r="D29" s="114">
        <v>42000</v>
      </c>
      <c r="E29" s="114">
        <v>42000</v>
      </c>
    </row>
    <row r="30" spans="1:5" ht="30.75" hidden="1" customHeight="1" x14ac:dyDescent="0.2">
      <c r="A30" s="100" t="s">
        <v>159</v>
      </c>
      <c r="B30" s="101" t="s">
        <v>160</v>
      </c>
      <c r="C30" s="109">
        <v>42000</v>
      </c>
      <c r="D30" s="109">
        <v>42000</v>
      </c>
      <c r="E30" s="109">
        <v>42000</v>
      </c>
    </row>
    <row r="31" spans="1:5" ht="29.25" hidden="1" customHeight="1" x14ac:dyDescent="0.2">
      <c r="A31" s="100" t="s">
        <v>161</v>
      </c>
      <c r="B31" s="101" t="s">
        <v>162</v>
      </c>
      <c r="C31" s="109">
        <f>C32+C33</f>
        <v>0</v>
      </c>
      <c r="D31" s="109"/>
      <c r="E31" s="109"/>
    </row>
    <row r="32" spans="1:5" ht="26.25" hidden="1" customHeight="1" x14ac:dyDescent="0.2">
      <c r="A32" s="100" t="s">
        <v>163</v>
      </c>
      <c r="B32" s="101" t="s">
        <v>164</v>
      </c>
      <c r="C32" s="109"/>
      <c r="D32" s="109"/>
      <c r="E32" s="109"/>
    </row>
    <row r="33" spans="1:5" ht="23.25" hidden="1" customHeight="1" x14ac:dyDescent="0.2">
      <c r="A33" s="100" t="s">
        <v>165</v>
      </c>
      <c r="B33" s="101" t="s">
        <v>166</v>
      </c>
      <c r="C33" s="109"/>
      <c r="D33" s="109"/>
      <c r="E33" s="109"/>
    </row>
    <row r="34" spans="1:5" ht="24" hidden="1" customHeight="1" x14ac:dyDescent="0.2">
      <c r="A34" s="100" t="s">
        <v>167</v>
      </c>
      <c r="B34" s="101" t="s">
        <v>168</v>
      </c>
      <c r="C34" s="109">
        <f>C35+C36</f>
        <v>684000</v>
      </c>
      <c r="D34" s="109">
        <f>D35+D36</f>
        <v>684000</v>
      </c>
      <c r="E34" s="109">
        <f>E35+E36</f>
        <v>684000</v>
      </c>
    </row>
    <row r="35" spans="1:5" ht="35.25" hidden="1" customHeight="1" x14ac:dyDescent="0.2">
      <c r="A35" s="100" t="s">
        <v>169</v>
      </c>
      <c r="B35" s="101" t="s">
        <v>170</v>
      </c>
      <c r="C35" s="109">
        <v>79000</v>
      </c>
      <c r="D35" s="109">
        <v>79000</v>
      </c>
      <c r="E35" s="109">
        <v>79000</v>
      </c>
    </row>
    <row r="36" spans="1:5" ht="32.25" hidden="1" customHeight="1" x14ac:dyDescent="0.2">
      <c r="A36" s="100" t="s">
        <v>171</v>
      </c>
      <c r="B36" s="101" t="s">
        <v>172</v>
      </c>
      <c r="C36" s="109">
        <v>605000</v>
      </c>
      <c r="D36" s="109">
        <v>605000</v>
      </c>
      <c r="E36" s="109">
        <v>605000</v>
      </c>
    </row>
    <row r="37" spans="1:5" ht="25.5" hidden="1" customHeight="1" x14ac:dyDescent="0.2">
      <c r="A37" s="100" t="s">
        <v>173</v>
      </c>
      <c r="B37" s="101" t="s">
        <v>174</v>
      </c>
      <c r="C37" s="109"/>
      <c r="D37" s="109"/>
      <c r="E37" s="109"/>
    </row>
    <row r="38" spans="1:5" ht="47.25" hidden="1" x14ac:dyDescent="0.2">
      <c r="A38" s="100" t="s">
        <v>175</v>
      </c>
      <c r="B38" s="101" t="s">
        <v>176</v>
      </c>
      <c r="C38" s="109"/>
      <c r="D38" s="109"/>
      <c r="E38" s="109"/>
    </row>
    <row r="39" spans="1:5" ht="78.75" hidden="1" x14ac:dyDescent="0.2">
      <c r="A39" s="100" t="s">
        <v>177</v>
      </c>
      <c r="B39" s="101" t="s">
        <v>178</v>
      </c>
      <c r="C39" s="109"/>
      <c r="D39" s="109"/>
      <c r="E39" s="109"/>
    </row>
    <row r="40" spans="1:5" ht="31.5" hidden="1" customHeight="1" x14ac:dyDescent="0.2">
      <c r="A40" s="100" t="s">
        <v>179</v>
      </c>
      <c r="B40" s="101" t="s">
        <v>180</v>
      </c>
      <c r="C40" s="109">
        <f>C41</f>
        <v>1000</v>
      </c>
      <c r="D40" s="109">
        <f>D41</f>
        <v>1000</v>
      </c>
      <c r="E40" s="109">
        <f>E41</f>
        <v>1000</v>
      </c>
    </row>
    <row r="41" spans="1:5" ht="78.75" hidden="1" x14ac:dyDescent="0.2">
      <c r="A41" s="100" t="s">
        <v>181</v>
      </c>
      <c r="B41" s="101" t="s">
        <v>182</v>
      </c>
      <c r="C41" s="109">
        <v>1000</v>
      </c>
      <c r="D41" s="109">
        <v>1000</v>
      </c>
      <c r="E41" s="109">
        <v>1000</v>
      </c>
    </row>
    <row r="42" spans="1:5" ht="15.75" x14ac:dyDescent="0.2">
      <c r="A42" s="100" t="s">
        <v>144</v>
      </c>
      <c r="B42" s="101" t="s">
        <v>145</v>
      </c>
      <c r="C42" s="109">
        <f>C43+C46</f>
        <v>20500</v>
      </c>
      <c r="D42" s="109">
        <f>D43+D46</f>
        <v>22000</v>
      </c>
      <c r="E42" s="109">
        <f>E43+E46</f>
        <v>23000</v>
      </c>
    </row>
    <row r="43" spans="1:5" ht="31.5" x14ac:dyDescent="0.2">
      <c r="A43" s="100" t="s">
        <v>146</v>
      </c>
      <c r="B43" s="101" t="s">
        <v>147</v>
      </c>
      <c r="C43" s="114">
        <v>20000</v>
      </c>
      <c r="D43" s="114">
        <v>21000</v>
      </c>
      <c r="E43" s="114">
        <v>22000</v>
      </c>
    </row>
    <row r="44" spans="1:5" ht="31.5" x14ac:dyDescent="0.2">
      <c r="A44" s="100" t="s">
        <v>148</v>
      </c>
      <c r="B44" s="101" t="s">
        <v>149</v>
      </c>
      <c r="C44" s="109">
        <v>20000</v>
      </c>
      <c r="D44" s="109">
        <v>21000</v>
      </c>
      <c r="E44" s="109">
        <v>22000</v>
      </c>
    </row>
    <row r="45" spans="1:5" ht="47.25" x14ac:dyDescent="0.2">
      <c r="A45" s="100" t="s">
        <v>150</v>
      </c>
      <c r="B45" s="101" t="s">
        <v>151</v>
      </c>
      <c r="C45" s="109"/>
      <c r="D45" s="109"/>
      <c r="E45" s="109"/>
    </row>
    <row r="46" spans="1:5" ht="15.75" x14ac:dyDescent="0.2">
      <c r="A46" s="100" t="s">
        <v>152</v>
      </c>
      <c r="B46" s="101" t="s">
        <v>153</v>
      </c>
      <c r="C46" s="109">
        <v>500</v>
      </c>
      <c r="D46" s="109">
        <v>1000</v>
      </c>
      <c r="E46" s="109">
        <v>1000</v>
      </c>
    </row>
    <row r="47" spans="1:5" ht="15.75" x14ac:dyDescent="0.2">
      <c r="A47" s="100" t="s">
        <v>154</v>
      </c>
      <c r="B47" s="101" t="s">
        <v>153</v>
      </c>
      <c r="C47" s="109">
        <v>500</v>
      </c>
      <c r="D47" s="109">
        <v>1000</v>
      </c>
      <c r="E47" s="109">
        <v>1000</v>
      </c>
    </row>
    <row r="48" spans="1:5" ht="15.75" x14ac:dyDescent="0.2">
      <c r="A48" s="100" t="s">
        <v>155</v>
      </c>
      <c r="B48" s="101" t="s">
        <v>156</v>
      </c>
      <c r="C48" s="109">
        <f>C50+C51</f>
        <v>731000</v>
      </c>
      <c r="D48" s="109">
        <f>D50+D51</f>
        <v>731000</v>
      </c>
      <c r="E48" s="109">
        <f>E50+E51</f>
        <v>731000</v>
      </c>
    </row>
    <row r="49" spans="1:5" ht="15.75" x14ac:dyDescent="0.2">
      <c r="A49" s="100" t="s">
        <v>157</v>
      </c>
      <c r="B49" s="101" t="s">
        <v>158</v>
      </c>
      <c r="C49" s="114">
        <v>27000</v>
      </c>
      <c r="D49" s="114">
        <v>27000</v>
      </c>
      <c r="E49" s="114">
        <v>27000</v>
      </c>
    </row>
    <row r="50" spans="1:5" ht="47.25" x14ac:dyDescent="0.2">
      <c r="A50" s="100" t="s">
        <v>159</v>
      </c>
      <c r="B50" s="101" t="s">
        <v>201</v>
      </c>
      <c r="C50" s="109">
        <v>27000</v>
      </c>
      <c r="D50" s="109">
        <v>27000</v>
      </c>
      <c r="E50" s="109">
        <v>27000</v>
      </c>
    </row>
    <row r="51" spans="1:5" ht="15.75" x14ac:dyDescent="0.2">
      <c r="A51" s="100" t="s">
        <v>167</v>
      </c>
      <c r="B51" s="101" t="s">
        <v>168</v>
      </c>
      <c r="C51" s="109">
        <f>C52+C53</f>
        <v>704000</v>
      </c>
      <c r="D51" s="109">
        <f>D52+D53</f>
        <v>704000</v>
      </c>
      <c r="E51" s="109">
        <f>E52+E53</f>
        <v>704000</v>
      </c>
    </row>
    <row r="52" spans="1:5" ht="31.5" x14ac:dyDescent="0.2">
      <c r="A52" s="100" t="s">
        <v>169</v>
      </c>
      <c r="B52" s="101" t="s">
        <v>202</v>
      </c>
      <c r="C52" s="109">
        <v>125000</v>
      </c>
      <c r="D52" s="109">
        <v>125000</v>
      </c>
      <c r="E52" s="109">
        <v>125000</v>
      </c>
    </row>
    <row r="53" spans="1:5" ht="47.25" x14ac:dyDescent="0.2">
      <c r="A53" s="100" t="s">
        <v>171</v>
      </c>
      <c r="B53" s="101" t="s">
        <v>203</v>
      </c>
      <c r="C53" s="109">
        <v>579000</v>
      </c>
      <c r="D53" s="109">
        <v>579000</v>
      </c>
      <c r="E53" s="109">
        <v>579000</v>
      </c>
    </row>
    <row r="54" spans="1:5" ht="15.75" x14ac:dyDescent="0.2">
      <c r="A54" s="100" t="s">
        <v>173</v>
      </c>
      <c r="B54" s="101" t="s">
        <v>174</v>
      </c>
      <c r="C54" s="109"/>
      <c r="D54" s="109"/>
      <c r="E54" s="109"/>
    </row>
    <row r="55" spans="1:5" ht="47.25" x14ac:dyDescent="0.2">
      <c r="A55" s="100" t="s">
        <v>175</v>
      </c>
      <c r="B55" s="101" t="s">
        <v>176</v>
      </c>
      <c r="C55" s="109"/>
      <c r="D55" s="109"/>
      <c r="E55" s="109"/>
    </row>
    <row r="56" spans="1:5" ht="78.75" x14ac:dyDescent="0.2">
      <c r="A56" s="100" t="s">
        <v>177</v>
      </c>
      <c r="B56" s="101" t="s">
        <v>178</v>
      </c>
      <c r="C56" s="109"/>
      <c r="D56" s="109"/>
      <c r="E56" s="109"/>
    </row>
    <row r="57" spans="1:5" ht="47.25" x14ac:dyDescent="0.2">
      <c r="A57" s="100" t="s">
        <v>179</v>
      </c>
      <c r="B57" s="101" t="s">
        <v>180</v>
      </c>
      <c r="C57" s="109"/>
      <c r="D57" s="109"/>
      <c r="E57" s="109"/>
    </row>
    <row r="58" spans="1:5" ht="15.75" x14ac:dyDescent="0.2">
      <c r="A58" s="100" t="s">
        <v>204</v>
      </c>
      <c r="B58" s="101" t="s">
        <v>205</v>
      </c>
      <c r="C58" s="109"/>
      <c r="D58" s="109"/>
      <c r="E58" s="109"/>
    </row>
    <row r="59" spans="1:5" ht="15.75" x14ac:dyDescent="0.2">
      <c r="A59" s="100" t="s">
        <v>181</v>
      </c>
      <c r="B59" s="101" t="s">
        <v>206</v>
      </c>
      <c r="C59" s="109"/>
      <c r="D59" s="109"/>
      <c r="E59" s="109"/>
    </row>
    <row r="60" spans="1:5" ht="31.5" x14ac:dyDescent="0.2">
      <c r="A60" s="100" t="s">
        <v>207</v>
      </c>
      <c r="B60" s="101" t="s">
        <v>208</v>
      </c>
      <c r="C60" s="109"/>
      <c r="D60" s="109"/>
      <c r="E60" s="109"/>
    </row>
    <row r="61" spans="1:5" ht="46.5" customHeight="1" x14ac:dyDescent="0.2">
      <c r="A61" s="100" t="s">
        <v>209</v>
      </c>
      <c r="B61" s="101" t="s">
        <v>210</v>
      </c>
      <c r="C61" s="109"/>
      <c r="D61" s="109"/>
      <c r="E61" s="109"/>
    </row>
    <row r="62" spans="1:5" ht="15.75" hidden="1" x14ac:dyDescent="0.2">
      <c r="A62" s="100"/>
      <c r="B62" s="101"/>
      <c r="C62" s="109"/>
      <c r="D62" s="109"/>
      <c r="E62" s="109"/>
    </row>
    <row r="63" spans="1:5" ht="15.75" x14ac:dyDescent="0.2">
      <c r="A63" s="95" t="s">
        <v>183</v>
      </c>
      <c r="B63" s="97" t="s">
        <v>184</v>
      </c>
      <c r="C63" s="108">
        <f>C65+C70</f>
        <v>3941000</v>
      </c>
      <c r="D63" s="108">
        <f>D64</f>
        <v>3958030</v>
      </c>
      <c r="E63" s="108">
        <f>E64</f>
        <v>3678300</v>
      </c>
    </row>
    <row r="64" spans="1:5" ht="47.25" hidden="1" x14ac:dyDescent="0.2">
      <c r="A64" s="100" t="s">
        <v>185</v>
      </c>
      <c r="B64" s="101" t="s">
        <v>186</v>
      </c>
      <c r="C64" s="115" t="e">
        <f>C65+C70+#REF!</f>
        <v>#REF!</v>
      </c>
      <c r="D64" s="115">
        <f>D65+D70</f>
        <v>3958030</v>
      </c>
      <c r="E64" s="115">
        <f>E65+E70</f>
        <v>3678300</v>
      </c>
    </row>
    <row r="65" spans="1:5" ht="31.5" x14ac:dyDescent="0.2">
      <c r="A65" s="116" t="s">
        <v>187</v>
      </c>
      <c r="B65" s="97" t="s">
        <v>211</v>
      </c>
      <c r="C65" s="108">
        <f>C66+C69</f>
        <v>3860800</v>
      </c>
      <c r="D65" s="108">
        <f>D66+D69</f>
        <v>3877000</v>
      </c>
      <c r="E65" s="108">
        <f>E66+E69</f>
        <v>3594500</v>
      </c>
    </row>
    <row r="66" spans="1:5" ht="31.5" x14ac:dyDescent="0.2">
      <c r="A66" s="117" t="s">
        <v>188</v>
      </c>
      <c r="B66" s="101" t="s">
        <v>212</v>
      </c>
      <c r="C66" s="114">
        <f t="shared" ref="C66:E66" si="0">C67</f>
        <v>3846400</v>
      </c>
      <c r="D66" s="114">
        <f t="shared" si="0"/>
        <v>3862200</v>
      </c>
      <c r="E66" s="114">
        <f t="shared" si="0"/>
        <v>3579800</v>
      </c>
    </row>
    <row r="67" spans="1:5" ht="31.5" x14ac:dyDescent="0.25">
      <c r="A67" s="118" t="s">
        <v>189</v>
      </c>
      <c r="B67" s="119" t="s">
        <v>213</v>
      </c>
      <c r="C67" s="120">
        <v>3846400</v>
      </c>
      <c r="D67" s="120">
        <v>3862200</v>
      </c>
      <c r="E67" s="120">
        <v>3579800</v>
      </c>
    </row>
    <row r="68" spans="1:5" ht="31.5" x14ac:dyDescent="0.25">
      <c r="A68" s="117" t="s">
        <v>190</v>
      </c>
      <c r="B68" s="101" t="s">
        <v>191</v>
      </c>
      <c r="C68" s="120">
        <v>3846400</v>
      </c>
      <c r="D68" s="120">
        <v>3862200</v>
      </c>
      <c r="E68" s="120">
        <v>3579800</v>
      </c>
    </row>
    <row r="69" spans="1:5" ht="31.5" x14ac:dyDescent="0.25">
      <c r="A69" s="118" t="s">
        <v>192</v>
      </c>
      <c r="B69" s="119" t="s">
        <v>193</v>
      </c>
      <c r="C69" s="120">
        <v>14400</v>
      </c>
      <c r="D69" s="120">
        <v>14800</v>
      </c>
      <c r="E69" s="120">
        <v>14700</v>
      </c>
    </row>
    <row r="70" spans="1:5" ht="31.5" x14ac:dyDescent="0.2">
      <c r="A70" s="116" t="s">
        <v>194</v>
      </c>
      <c r="B70" s="97" t="s">
        <v>214</v>
      </c>
      <c r="C70" s="121">
        <f>C71+C73</f>
        <v>80200</v>
      </c>
      <c r="D70" s="121">
        <f>D71+D73</f>
        <v>81030</v>
      </c>
      <c r="E70" s="121">
        <f>E71+E73</f>
        <v>83800</v>
      </c>
    </row>
    <row r="71" spans="1:5" ht="31.5" x14ac:dyDescent="0.2">
      <c r="A71" s="117" t="s">
        <v>195</v>
      </c>
      <c r="B71" s="101" t="s">
        <v>215</v>
      </c>
      <c r="C71" s="114">
        <v>6000</v>
      </c>
      <c r="D71" s="114">
        <v>6000</v>
      </c>
      <c r="E71" s="114">
        <v>6000</v>
      </c>
    </row>
    <row r="72" spans="1:5" ht="31.5" x14ac:dyDescent="0.25">
      <c r="A72" s="118" t="s">
        <v>196</v>
      </c>
      <c r="B72" s="119" t="s">
        <v>216</v>
      </c>
      <c r="C72" s="120">
        <v>6000</v>
      </c>
      <c r="D72" s="120">
        <v>6000</v>
      </c>
      <c r="E72" s="120">
        <v>6000</v>
      </c>
    </row>
    <row r="73" spans="1:5" ht="47.25" x14ac:dyDescent="0.2">
      <c r="A73" s="117" t="s">
        <v>197</v>
      </c>
      <c r="B73" s="101" t="s">
        <v>217</v>
      </c>
      <c r="C73" s="114">
        <v>74200</v>
      </c>
      <c r="D73" s="114">
        <v>75030</v>
      </c>
      <c r="E73" s="114">
        <v>77800</v>
      </c>
    </row>
    <row r="74" spans="1:5" ht="47.25" x14ac:dyDescent="0.2">
      <c r="A74" s="118" t="s">
        <v>198</v>
      </c>
      <c r="B74" s="119" t="s">
        <v>218</v>
      </c>
      <c r="C74" s="114">
        <v>74200</v>
      </c>
      <c r="D74" s="114">
        <v>75030</v>
      </c>
      <c r="E74" s="114">
        <v>77800</v>
      </c>
    </row>
    <row r="75" spans="1:5" ht="15.75" x14ac:dyDescent="0.2">
      <c r="A75" s="111"/>
      <c r="B75" s="101"/>
      <c r="C75" s="109"/>
      <c r="D75" s="109"/>
      <c r="E75" s="109"/>
    </row>
    <row r="76" spans="1:5" ht="15.75" x14ac:dyDescent="0.2">
      <c r="A76" s="122"/>
      <c r="B76" s="97" t="s">
        <v>199</v>
      </c>
      <c r="C76" s="108">
        <f>C11+C63</f>
        <v>5773500</v>
      </c>
      <c r="D76" s="108">
        <f>D11+D63</f>
        <v>5875030</v>
      </c>
      <c r="E76" s="108">
        <f>E11+E63</f>
        <v>5648300</v>
      </c>
    </row>
  </sheetData>
  <mergeCells count="2">
    <mergeCell ref="A6:C6"/>
    <mergeCell ref="A7:C7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9"/>
  <sheetViews>
    <sheetView zoomScale="75" workbookViewId="0">
      <selection activeCell="C5" sqref="C5"/>
    </sheetView>
  </sheetViews>
  <sheetFormatPr defaultRowHeight="12.75" x14ac:dyDescent="0.2"/>
  <cols>
    <col min="1" max="1" width="11.140625" customWidth="1"/>
    <col min="2" max="2" width="66.140625" customWidth="1"/>
    <col min="3" max="3" width="16" customWidth="1"/>
    <col min="4" max="4" width="14.42578125" customWidth="1"/>
    <col min="5" max="5" width="14.28515625" customWidth="1"/>
  </cols>
  <sheetData>
    <row r="1" spans="1:5" ht="18.75" x14ac:dyDescent="0.3">
      <c r="B1" s="1" t="s">
        <v>1</v>
      </c>
      <c r="C1" s="1" t="s">
        <v>2</v>
      </c>
    </row>
    <row r="2" spans="1:5" ht="18.75" x14ac:dyDescent="0.3">
      <c r="B2" s="1" t="s">
        <v>3</v>
      </c>
      <c r="C2" s="1" t="s">
        <v>0</v>
      </c>
    </row>
    <row r="3" spans="1:5" ht="18.75" x14ac:dyDescent="0.3">
      <c r="B3" s="1" t="s">
        <v>4</v>
      </c>
      <c r="C3" s="1" t="s">
        <v>84</v>
      </c>
    </row>
    <row r="4" spans="1:5" ht="18.75" x14ac:dyDescent="0.3">
      <c r="A4" s="4"/>
      <c r="B4" s="1" t="s">
        <v>5</v>
      </c>
      <c r="C4" s="2" t="s">
        <v>222</v>
      </c>
    </row>
    <row r="5" spans="1:5" ht="15.75" x14ac:dyDescent="0.25">
      <c r="C5" s="5"/>
    </row>
    <row r="6" spans="1:5" ht="15.75" x14ac:dyDescent="0.25">
      <c r="C6" s="5"/>
    </row>
    <row r="7" spans="1:5" ht="18.75" customHeight="1" x14ac:dyDescent="0.2">
      <c r="A7" s="123" t="s">
        <v>67</v>
      </c>
      <c r="B7" s="124"/>
      <c r="C7" s="124"/>
    </row>
    <row r="8" spans="1:5" ht="36.75" customHeight="1" x14ac:dyDescent="0.2">
      <c r="A8" s="124"/>
      <c r="B8" s="124"/>
      <c r="C8" s="124"/>
    </row>
    <row r="9" spans="1:5" ht="15.75" x14ac:dyDescent="0.2">
      <c r="A9" s="6"/>
      <c r="B9" s="6"/>
      <c r="C9" s="7"/>
    </row>
    <row r="10" spans="1:5" ht="15.75" x14ac:dyDescent="0.2">
      <c r="A10" s="6"/>
      <c r="B10" s="6"/>
      <c r="C10" s="7"/>
    </row>
    <row r="11" spans="1:5" ht="18.75" x14ac:dyDescent="0.3">
      <c r="A11" s="8" t="s">
        <v>52</v>
      </c>
      <c r="B11" s="9" t="s">
        <v>53</v>
      </c>
      <c r="C11" s="3" t="s">
        <v>60</v>
      </c>
      <c r="D11" s="59" t="s">
        <v>61</v>
      </c>
      <c r="E11" s="59" t="s">
        <v>68</v>
      </c>
    </row>
    <row r="12" spans="1:5" ht="18.75" x14ac:dyDescent="0.3">
      <c r="A12" s="10" t="s">
        <v>8</v>
      </c>
      <c r="B12" s="11" t="s">
        <v>9</v>
      </c>
      <c r="C12" s="85">
        <f>C13+C14</f>
        <v>2527.71</v>
      </c>
      <c r="D12" s="85">
        <f>D13+D14</f>
        <v>2527.71</v>
      </c>
      <c r="E12" s="85">
        <f>E13+E14</f>
        <v>2527.71</v>
      </c>
    </row>
    <row r="13" spans="1:5" ht="58.5" customHeight="1" x14ac:dyDescent="0.3">
      <c r="A13" s="13" t="s">
        <v>10</v>
      </c>
      <c r="B13" s="14" t="s">
        <v>11</v>
      </c>
      <c r="C13" s="84">
        <f>Лист4!F18</f>
        <v>684.9</v>
      </c>
      <c r="D13" s="84">
        <f>Лист4!G18</f>
        <v>684.9</v>
      </c>
      <c r="E13" s="84">
        <f>Лист4!H18</f>
        <v>684.9</v>
      </c>
    </row>
    <row r="14" spans="1:5" ht="75" customHeight="1" x14ac:dyDescent="0.3">
      <c r="A14" s="13" t="s">
        <v>12</v>
      </c>
      <c r="B14" s="14" t="s">
        <v>13</v>
      </c>
      <c r="C14" s="84">
        <v>1842.81</v>
      </c>
      <c r="D14" s="84">
        <v>1842.81</v>
      </c>
      <c r="E14" s="84">
        <v>1842.81</v>
      </c>
    </row>
    <row r="15" spans="1:5" s="53" customFormat="1" ht="18.75" x14ac:dyDescent="0.3">
      <c r="A15" s="52" t="s">
        <v>14</v>
      </c>
      <c r="B15" s="20" t="s">
        <v>15</v>
      </c>
      <c r="C15" s="85">
        <f>C16</f>
        <v>74.2</v>
      </c>
      <c r="D15" s="85">
        <f>D16</f>
        <v>74.2</v>
      </c>
      <c r="E15" s="85">
        <f>E16</f>
        <v>74.2</v>
      </c>
    </row>
    <row r="16" spans="1:5" s="50" customFormat="1" ht="18.75" x14ac:dyDescent="0.3">
      <c r="A16" s="13" t="s">
        <v>16</v>
      </c>
      <c r="B16" s="51" t="s">
        <v>17</v>
      </c>
      <c r="C16" s="84">
        <f>Лист4!F31</f>
        <v>74.2</v>
      </c>
      <c r="D16" s="84">
        <f>Лист4!G31</f>
        <v>74.2</v>
      </c>
      <c r="E16" s="84">
        <f>Лист4!H31</f>
        <v>74.2</v>
      </c>
    </row>
    <row r="17" spans="1:5" ht="43.5" customHeight="1" x14ac:dyDescent="0.3">
      <c r="A17" s="10" t="s">
        <v>18</v>
      </c>
      <c r="B17" s="17" t="s">
        <v>19</v>
      </c>
      <c r="C17" s="87">
        <f>C18+C19+C20</f>
        <v>149.30000000000001</v>
      </c>
      <c r="D17" s="85">
        <f>D18+D19+D20</f>
        <v>149.30000000000001</v>
      </c>
      <c r="E17" s="85">
        <f>E18+E19+E20</f>
        <v>149.30000000000001</v>
      </c>
    </row>
    <row r="18" spans="1:5" ht="18.75" x14ac:dyDescent="0.3">
      <c r="A18" s="46" t="s">
        <v>47</v>
      </c>
      <c r="B18" s="49" t="s">
        <v>48</v>
      </c>
      <c r="C18" s="86">
        <v>6</v>
      </c>
      <c r="D18" s="84">
        <v>6</v>
      </c>
      <c r="E18" s="84">
        <v>6</v>
      </c>
    </row>
    <row r="19" spans="1:5" ht="18.75" x14ac:dyDescent="0.3">
      <c r="A19" s="13" t="s">
        <v>20</v>
      </c>
      <c r="B19" s="16" t="s">
        <v>21</v>
      </c>
      <c r="C19" s="86">
        <v>137.30000000000001</v>
      </c>
      <c r="D19" s="84">
        <v>137.30000000000001</v>
      </c>
      <c r="E19" s="84">
        <v>137.30000000000001</v>
      </c>
    </row>
    <row r="20" spans="1:5" ht="18.75" x14ac:dyDescent="0.3">
      <c r="A20" s="13" t="s">
        <v>65</v>
      </c>
      <c r="B20" s="16" t="s">
        <v>64</v>
      </c>
      <c r="C20" s="19">
        <v>6</v>
      </c>
      <c r="D20" s="15">
        <v>6</v>
      </c>
      <c r="E20" s="15">
        <v>6</v>
      </c>
    </row>
    <row r="21" spans="1:5" ht="18.75" x14ac:dyDescent="0.3">
      <c r="A21" s="10" t="s">
        <v>45</v>
      </c>
      <c r="B21" s="11" t="s">
        <v>43</v>
      </c>
      <c r="C21" s="87">
        <f>C22</f>
        <v>439</v>
      </c>
      <c r="D21" s="85">
        <f>D22</f>
        <v>495</v>
      </c>
      <c r="E21" s="85">
        <f>E22</f>
        <v>515</v>
      </c>
    </row>
    <row r="22" spans="1:5" s="48" customFormat="1" ht="18.75" x14ac:dyDescent="0.3">
      <c r="A22" s="46" t="s">
        <v>49</v>
      </c>
      <c r="B22" s="47" t="s">
        <v>50</v>
      </c>
      <c r="C22" s="86">
        <f>Лист4!F47</f>
        <v>439</v>
      </c>
      <c r="D22" s="84">
        <f>Лист4!G47</f>
        <v>495</v>
      </c>
      <c r="E22" s="84">
        <f>Лист4!H47</f>
        <v>515</v>
      </c>
    </row>
    <row r="23" spans="1:5" ht="18.75" x14ac:dyDescent="0.3">
      <c r="A23" s="46" t="s">
        <v>46</v>
      </c>
      <c r="B23" s="47" t="s">
        <v>44</v>
      </c>
      <c r="C23" s="19">
        <v>0</v>
      </c>
      <c r="D23" s="15"/>
      <c r="E23" s="15"/>
    </row>
    <row r="24" spans="1:5" ht="18.75" x14ac:dyDescent="0.3">
      <c r="A24" s="10" t="s">
        <v>22</v>
      </c>
      <c r="B24" s="11" t="s">
        <v>23</v>
      </c>
      <c r="C24" s="87">
        <f>Лист4!F52</f>
        <v>717.05</v>
      </c>
      <c r="D24" s="85">
        <f>Лист4!G52</f>
        <v>762.58</v>
      </c>
      <c r="E24" s="85">
        <f>Лист4!H52</f>
        <v>774.45</v>
      </c>
    </row>
    <row r="25" spans="1:5" ht="18.75" x14ac:dyDescent="0.3">
      <c r="A25" s="10" t="s">
        <v>24</v>
      </c>
      <c r="B25" s="20" t="s">
        <v>38</v>
      </c>
      <c r="C25" s="87">
        <f>C26</f>
        <v>1866.2400000000002</v>
      </c>
      <c r="D25" s="85">
        <f>D26</f>
        <v>1866.2400000000002</v>
      </c>
      <c r="E25" s="85">
        <f>E26</f>
        <v>1607.64</v>
      </c>
    </row>
    <row r="26" spans="1:5" ht="18.75" x14ac:dyDescent="0.3">
      <c r="A26" s="13" t="s">
        <v>25</v>
      </c>
      <c r="B26" s="16" t="s">
        <v>26</v>
      </c>
      <c r="C26" s="86">
        <f>Лист4!F56</f>
        <v>1866.2400000000002</v>
      </c>
      <c r="D26" s="84">
        <f>Лист4!G56</f>
        <v>1866.2400000000002</v>
      </c>
      <c r="E26" s="84">
        <f>Лист4!H56</f>
        <v>1607.64</v>
      </c>
    </row>
    <row r="27" spans="1:5" ht="18.75" x14ac:dyDescent="0.3">
      <c r="A27" s="10" t="s">
        <v>27</v>
      </c>
      <c r="B27" s="11" t="s">
        <v>28</v>
      </c>
      <c r="C27" s="18">
        <f>C28</f>
        <v>0</v>
      </c>
      <c r="D27" s="12">
        <f>D28</f>
        <v>0</v>
      </c>
      <c r="E27" s="12">
        <f>E28</f>
        <v>0</v>
      </c>
    </row>
    <row r="28" spans="1:5" ht="18.75" x14ac:dyDescent="0.3">
      <c r="A28" s="46" t="s">
        <v>63</v>
      </c>
      <c r="B28" s="65" t="s">
        <v>62</v>
      </c>
      <c r="C28" s="19">
        <f>Лист4!F62</f>
        <v>0</v>
      </c>
      <c r="D28" s="15">
        <f>Лист4!G61</f>
        <v>0</v>
      </c>
      <c r="E28" s="15">
        <f>Лист4!H61</f>
        <v>0</v>
      </c>
    </row>
    <row r="29" spans="1:5" ht="18.75" x14ac:dyDescent="0.3">
      <c r="A29" s="21"/>
      <c r="B29" s="20" t="s">
        <v>29</v>
      </c>
      <c r="C29" s="87">
        <f>C12+C15+C17+C21+C24+C25</f>
        <v>5773.5</v>
      </c>
      <c r="D29" s="85">
        <f>D12+D15+D17+D21++D24+D25</f>
        <v>5875.0300000000007</v>
      </c>
      <c r="E29" s="85">
        <f>E12+E15+E17+E21+E24+E25</f>
        <v>5648.3</v>
      </c>
    </row>
  </sheetData>
  <mergeCells count="1">
    <mergeCell ref="A7:C8"/>
  </mergeCells>
  <phoneticPr fontId="10" type="noConversion"/>
  <pageMargins left="0.78740157480314965" right="0.78740157480314965" top="0.78740157480314965" bottom="0.78740157480314965" header="0" footer="0"/>
  <pageSetup paperSize="9" scale="7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2"/>
  <sheetViews>
    <sheetView zoomScale="75" workbookViewId="0">
      <selection activeCell="H57" sqref="H57"/>
    </sheetView>
  </sheetViews>
  <sheetFormatPr defaultRowHeight="12.75" x14ac:dyDescent="0.2"/>
  <cols>
    <col min="1" max="1" width="60.85546875" customWidth="1"/>
    <col min="2" max="2" width="5" customWidth="1"/>
    <col min="3" max="3" width="5.7109375" customWidth="1"/>
    <col min="4" max="4" width="14" customWidth="1"/>
    <col min="5" max="5" width="6.7109375" customWidth="1"/>
    <col min="6" max="6" width="17" style="22" customWidth="1"/>
    <col min="7" max="7" width="13.28515625" customWidth="1"/>
    <col min="8" max="8" width="14.28515625" customWidth="1"/>
    <col min="9" max="9" width="12" customWidth="1"/>
  </cols>
  <sheetData>
    <row r="1" spans="1:8" ht="18.75" x14ac:dyDescent="0.3">
      <c r="B1" s="1" t="s">
        <v>1</v>
      </c>
      <c r="D1" s="1" t="s">
        <v>7</v>
      </c>
      <c r="E1" s="1"/>
    </row>
    <row r="2" spans="1:8" ht="18.75" x14ac:dyDescent="0.3">
      <c r="B2" s="1" t="s">
        <v>3</v>
      </c>
      <c r="D2" s="1" t="s">
        <v>0</v>
      </c>
      <c r="E2" s="1"/>
    </row>
    <row r="3" spans="1:8" ht="18.75" x14ac:dyDescent="0.3">
      <c r="B3" s="1" t="s">
        <v>4</v>
      </c>
      <c r="D3" s="1" t="s">
        <v>84</v>
      </c>
      <c r="E3" s="1"/>
    </row>
    <row r="4" spans="1:8" ht="18.75" x14ac:dyDescent="0.3">
      <c r="A4" s="4"/>
      <c r="B4" s="1" t="s">
        <v>5</v>
      </c>
      <c r="D4" s="2" t="s">
        <v>223</v>
      </c>
      <c r="E4" s="1"/>
    </row>
    <row r="5" spans="1:8" ht="18.75" x14ac:dyDescent="0.3">
      <c r="A5" s="4"/>
      <c r="B5" s="1"/>
      <c r="D5" s="2"/>
      <c r="E5" s="1"/>
    </row>
    <row r="6" spans="1:8" ht="18.75" customHeight="1" x14ac:dyDescent="0.3">
      <c r="A6" s="124"/>
      <c r="B6" s="124"/>
      <c r="C6" s="124"/>
      <c r="D6" s="124"/>
      <c r="E6" s="124"/>
      <c r="F6" s="124"/>
    </row>
    <row r="7" spans="1:8" ht="40.5" customHeight="1" x14ac:dyDescent="0.2">
      <c r="A7" s="132" t="s">
        <v>88</v>
      </c>
      <c r="B7" s="132"/>
      <c r="C7" s="132"/>
      <c r="D7" s="132"/>
      <c r="E7" s="132"/>
      <c r="F7" s="132"/>
      <c r="G7" s="132"/>
    </row>
    <row r="8" spans="1:8" ht="18.75" x14ac:dyDescent="0.3">
      <c r="A8" s="133" t="s">
        <v>56</v>
      </c>
      <c r="B8" s="133"/>
      <c r="C8" s="133"/>
      <c r="D8" s="133"/>
      <c r="E8" s="133"/>
      <c r="F8" s="133"/>
      <c r="G8" s="133"/>
    </row>
    <row r="9" spans="1:8" ht="18.75" x14ac:dyDescent="0.3">
      <c r="A9" s="133" t="s">
        <v>57</v>
      </c>
      <c r="B9" s="133"/>
      <c r="C9" s="133"/>
      <c r="D9" s="133"/>
      <c r="E9" s="133"/>
      <c r="F9" s="133"/>
      <c r="G9" s="133"/>
    </row>
    <row r="11" spans="1:8" ht="15.75" customHeight="1" x14ac:dyDescent="0.2">
      <c r="A11" s="128" t="s">
        <v>30</v>
      </c>
      <c r="B11" s="23" t="s">
        <v>31</v>
      </c>
      <c r="C11" s="23"/>
      <c r="D11" s="23"/>
      <c r="E11" s="23"/>
      <c r="F11" s="129" t="s">
        <v>58</v>
      </c>
      <c r="G11" s="125" t="s">
        <v>59</v>
      </c>
      <c r="H11" s="125" t="s">
        <v>66</v>
      </c>
    </row>
    <row r="12" spans="1:8" ht="15.75" customHeight="1" x14ac:dyDescent="0.2">
      <c r="A12" s="128"/>
      <c r="B12" s="24" t="s">
        <v>32</v>
      </c>
      <c r="C12" s="24"/>
      <c r="D12" s="24"/>
      <c r="E12" s="24"/>
      <c r="F12" s="130"/>
      <c r="G12" s="126"/>
      <c r="H12" s="126"/>
    </row>
    <row r="13" spans="1:8" ht="47.25" x14ac:dyDescent="0.2">
      <c r="A13" s="128"/>
      <c r="B13" s="25" t="s">
        <v>33</v>
      </c>
      <c r="C13" s="25" t="s">
        <v>34</v>
      </c>
      <c r="D13" s="25" t="s">
        <v>35</v>
      </c>
      <c r="E13" s="25" t="s">
        <v>36</v>
      </c>
      <c r="F13" s="131"/>
      <c r="G13" s="127"/>
      <c r="H13" s="127"/>
    </row>
    <row r="14" spans="1:8" ht="15.75" x14ac:dyDescent="0.25">
      <c r="A14" s="26">
        <v>1</v>
      </c>
      <c r="B14" s="27">
        <v>2</v>
      </c>
      <c r="C14" s="27">
        <v>3</v>
      </c>
      <c r="D14" s="27">
        <v>4</v>
      </c>
      <c r="E14" s="27">
        <v>5</v>
      </c>
      <c r="F14" s="27">
        <v>6</v>
      </c>
      <c r="G14" s="58"/>
      <c r="H14" s="58"/>
    </row>
    <row r="15" spans="1:8" ht="68.25" customHeight="1" x14ac:dyDescent="0.2">
      <c r="A15" s="28" t="s">
        <v>85</v>
      </c>
      <c r="B15" s="29">
        <v>0</v>
      </c>
      <c r="C15" s="29">
        <v>0</v>
      </c>
      <c r="D15" s="30">
        <v>6300000000</v>
      </c>
      <c r="E15" s="31">
        <v>0</v>
      </c>
      <c r="F15" s="74">
        <f>F18+F23</f>
        <v>2527.71</v>
      </c>
      <c r="G15" s="81">
        <f>G18+G23</f>
        <v>2492.71</v>
      </c>
      <c r="H15" s="82">
        <f>H18+H23</f>
        <v>2527.71</v>
      </c>
    </row>
    <row r="16" spans="1:8" ht="68.25" customHeight="1" x14ac:dyDescent="0.25">
      <c r="A16" s="33" t="s">
        <v>86</v>
      </c>
      <c r="B16" s="34">
        <v>0</v>
      </c>
      <c r="C16" s="34">
        <v>0</v>
      </c>
      <c r="D16" s="30">
        <v>6310000000</v>
      </c>
      <c r="E16" s="36">
        <v>0</v>
      </c>
      <c r="F16" s="41"/>
      <c r="G16" s="61"/>
      <c r="H16" s="63"/>
    </row>
    <row r="17" spans="1:8" ht="45.75" customHeight="1" x14ac:dyDescent="0.25">
      <c r="A17" s="33" t="s">
        <v>83</v>
      </c>
      <c r="B17" s="34">
        <v>0</v>
      </c>
      <c r="C17" s="34">
        <v>0</v>
      </c>
      <c r="D17" s="56" t="s">
        <v>87</v>
      </c>
      <c r="E17" s="36">
        <v>0</v>
      </c>
      <c r="F17" s="41"/>
      <c r="G17" s="61"/>
      <c r="H17" s="63"/>
    </row>
    <row r="18" spans="1:8" s="45" customFormat="1" ht="33.75" customHeight="1" x14ac:dyDescent="0.25">
      <c r="A18" s="28" t="s">
        <v>54</v>
      </c>
      <c r="B18" s="29">
        <v>1</v>
      </c>
      <c r="C18" s="29">
        <v>2</v>
      </c>
      <c r="D18" s="30">
        <v>6310010010</v>
      </c>
      <c r="E18" s="31">
        <v>0</v>
      </c>
      <c r="F18" s="79">
        <v>684.9</v>
      </c>
      <c r="G18" s="76">
        <v>684.9</v>
      </c>
      <c r="H18" s="80">
        <v>684.9</v>
      </c>
    </row>
    <row r="19" spans="1:8" ht="31.5" x14ac:dyDescent="0.25">
      <c r="A19" s="33" t="s">
        <v>69</v>
      </c>
      <c r="B19" s="34">
        <v>1</v>
      </c>
      <c r="C19" s="34">
        <v>2</v>
      </c>
      <c r="D19" s="35">
        <v>6310010010</v>
      </c>
      <c r="E19" s="36">
        <v>121</v>
      </c>
      <c r="F19" s="67">
        <v>526</v>
      </c>
      <c r="G19" s="60">
        <v>526</v>
      </c>
      <c r="H19" s="55">
        <v>526</v>
      </c>
    </row>
    <row r="20" spans="1:8" ht="47.25" hidden="1" x14ac:dyDescent="0.25">
      <c r="A20" s="43" t="s">
        <v>40</v>
      </c>
      <c r="B20" s="34">
        <v>1</v>
      </c>
      <c r="C20" s="34">
        <v>3</v>
      </c>
      <c r="D20" s="35">
        <v>0</v>
      </c>
      <c r="E20" s="36">
        <v>0</v>
      </c>
      <c r="F20" s="37" t="e">
        <f>#REF!</f>
        <v>#REF!</v>
      </c>
      <c r="G20" s="60"/>
      <c r="H20" s="55"/>
    </row>
    <row r="21" spans="1:8" ht="47.25" x14ac:dyDescent="0.25">
      <c r="A21" s="33" t="s">
        <v>70</v>
      </c>
      <c r="B21" s="34">
        <v>1</v>
      </c>
      <c r="C21" s="34">
        <v>2</v>
      </c>
      <c r="D21" s="35">
        <v>6310010010</v>
      </c>
      <c r="E21" s="36">
        <v>129</v>
      </c>
      <c r="F21" s="67">
        <v>158.9</v>
      </c>
      <c r="G21" s="68">
        <v>158.9</v>
      </c>
      <c r="H21" s="69">
        <v>158.9</v>
      </c>
    </row>
    <row r="22" spans="1:8" ht="63" x14ac:dyDescent="0.2">
      <c r="A22" s="33" t="s">
        <v>37</v>
      </c>
      <c r="B22" s="29">
        <v>1</v>
      </c>
      <c r="C22" s="29">
        <v>4</v>
      </c>
      <c r="D22" s="57" t="s">
        <v>55</v>
      </c>
      <c r="E22" s="31">
        <v>0</v>
      </c>
      <c r="F22" s="32"/>
      <c r="G22" s="62"/>
      <c r="H22" s="62"/>
    </row>
    <row r="23" spans="1:8" s="45" customFormat="1" ht="15.75" x14ac:dyDescent="0.25">
      <c r="A23" s="28" t="s">
        <v>71</v>
      </c>
      <c r="B23" s="29">
        <v>1</v>
      </c>
      <c r="C23" s="29">
        <v>4</v>
      </c>
      <c r="D23" s="30">
        <v>6310010020</v>
      </c>
      <c r="E23" s="31">
        <v>0</v>
      </c>
      <c r="F23" s="74">
        <f>F24+F25+F26+F27+F28+F29</f>
        <v>1842.81</v>
      </c>
      <c r="G23" s="77">
        <f>G24+G25+G26+G27+G28+G29</f>
        <v>1807.81</v>
      </c>
      <c r="H23" s="77">
        <f>H24+H25+H26+H27+H28+H29</f>
        <v>1842.81</v>
      </c>
    </row>
    <row r="24" spans="1:8" ht="31.5" x14ac:dyDescent="0.25">
      <c r="A24" s="33" t="s">
        <v>69</v>
      </c>
      <c r="B24" s="34">
        <v>1</v>
      </c>
      <c r="C24" s="34">
        <v>4</v>
      </c>
      <c r="D24" s="35">
        <v>6310010020</v>
      </c>
      <c r="E24" s="36">
        <v>121</v>
      </c>
      <c r="F24" s="70">
        <v>1052</v>
      </c>
      <c r="G24" s="71">
        <v>1052</v>
      </c>
      <c r="H24" s="71">
        <v>1052</v>
      </c>
    </row>
    <row r="25" spans="1:8" ht="31.5" x14ac:dyDescent="0.25">
      <c r="A25" s="33" t="s">
        <v>41</v>
      </c>
      <c r="B25" s="34">
        <v>1</v>
      </c>
      <c r="C25" s="34">
        <v>4</v>
      </c>
      <c r="D25" s="35">
        <v>6310010020</v>
      </c>
      <c r="E25" s="36">
        <v>122</v>
      </c>
      <c r="F25" s="37"/>
      <c r="G25" s="60"/>
      <c r="H25" s="60"/>
    </row>
    <row r="26" spans="1:8" ht="47.25" x14ac:dyDescent="0.25">
      <c r="A26" s="33" t="s">
        <v>70</v>
      </c>
      <c r="B26" s="34">
        <v>1</v>
      </c>
      <c r="C26" s="34">
        <v>4</v>
      </c>
      <c r="D26" s="35">
        <v>6310010020</v>
      </c>
      <c r="E26" s="36">
        <v>129</v>
      </c>
      <c r="F26" s="70">
        <v>317.8</v>
      </c>
      <c r="G26" s="71">
        <v>317.8</v>
      </c>
      <c r="H26" s="71">
        <v>317.8</v>
      </c>
    </row>
    <row r="27" spans="1:8" ht="31.5" x14ac:dyDescent="0.25">
      <c r="A27" s="33" t="s">
        <v>72</v>
      </c>
      <c r="B27" s="34">
        <v>1</v>
      </c>
      <c r="C27" s="34">
        <v>4</v>
      </c>
      <c r="D27" s="35">
        <v>6310010020</v>
      </c>
      <c r="E27" s="36">
        <v>244</v>
      </c>
      <c r="F27" s="73">
        <v>450.19799999999998</v>
      </c>
      <c r="G27" s="72">
        <v>415.19799999999998</v>
      </c>
      <c r="H27" s="72">
        <v>450.19799999999998</v>
      </c>
    </row>
    <row r="28" spans="1:8" ht="15.75" x14ac:dyDescent="0.25">
      <c r="A28" s="33" t="s">
        <v>6</v>
      </c>
      <c r="B28" s="34">
        <v>1</v>
      </c>
      <c r="C28" s="34">
        <v>4</v>
      </c>
      <c r="D28" s="35">
        <v>6310010020</v>
      </c>
      <c r="E28" s="36">
        <v>540</v>
      </c>
      <c r="F28" s="73">
        <v>14.811999999999999</v>
      </c>
      <c r="G28" s="72">
        <v>14.811999999999999</v>
      </c>
      <c r="H28" s="72">
        <v>14.811999999999999</v>
      </c>
    </row>
    <row r="29" spans="1:8" ht="15.75" x14ac:dyDescent="0.25">
      <c r="A29" s="33" t="s">
        <v>42</v>
      </c>
      <c r="B29" s="34">
        <v>1</v>
      </c>
      <c r="C29" s="34">
        <v>4</v>
      </c>
      <c r="D29" s="35">
        <v>6310010020</v>
      </c>
      <c r="E29" s="36">
        <v>853</v>
      </c>
      <c r="F29" s="70">
        <v>8</v>
      </c>
      <c r="G29" s="71">
        <v>8</v>
      </c>
      <c r="H29" s="71">
        <v>8</v>
      </c>
    </row>
    <row r="30" spans="1:8" ht="47.25" x14ac:dyDescent="0.2">
      <c r="A30" s="28" t="s">
        <v>73</v>
      </c>
      <c r="B30" s="29">
        <v>0</v>
      </c>
      <c r="C30" s="29">
        <v>0</v>
      </c>
      <c r="D30" s="30">
        <v>6320000000</v>
      </c>
      <c r="E30" s="31">
        <v>0</v>
      </c>
      <c r="F30" s="74">
        <f>F31+F37</f>
        <v>80.2</v>
      </c>
      <c r="G30" s="81">
        <f>G31+G37</f>
        <v>80.2</v>
      </c>
      <c r="H30" s="81">
        <f>H31+H37</f>
        <v>80.2</v>
      </c>
    </row>
    <row r="31" spans="1:8" ht="15.75" x14ac:dyDescent="0.25">
      <c r="A31" s="28" t="s">
        <v>15</v>
      </c>
      <c r="B31" s="29">
        <v>2</v>
      </c>
      <c r="C31" s="29">
        <v>0</v>
      </c>
      <c r="D31" s="57" t="s">
        <v>55</v>
      </c>
      <c r="E31" s="31">
        <v>0</v>
      </c>
      <c r="F31" s="74">
        <f>F34+F35+F36</f>
        <v>74.2</v>
      </c>
      <c r="G31" s="77">
        <f>G34+G35+G36</f>
        <v>74.2</v>
      </c>
      <c r="H31" s="77">
        <f>H34+H35+H36</f>
        <v>74.2</v>
      </c>
    </row>
    <row r="32" spans="1:8" ht="15.75" x14ac:dyDescent="0.25">
      <c r="A32" s="33" t="s">
        <v>17</v>
      </c>
      <c r="B32" s="34">
        <v>2</v>
      </c>
      <c r="C32" s="34">
        <v>3</v>
      </c>
      <c r="D32" s="56" t="s">
        <v>55</v>
      </c>
      <c r="E32" s="36">
        <v>0</v>
      </c>
      <c r="F32" s="37"/>
      <c r="G32" s="60"/>
      <c r="H32" s="60"/>
    </row>
    <row r="33" spans="1:8" ht="31.5" x14ac:dyDescent="0.25">
      <c r="A33" s="33" t="s">
        <v>74</v>
      </c>
      <c r="B33" s="34">
        <v>2</v>
      </c>
      <c r="C33" s="34">
        <v>3</v>
      </c>
      <c r="D33" s="35">
        <v>6320051180</v>
      </c>
      <c r="E33" s="36">
        <v>0</v>
      </c>
      <c r="F33" s="64"/>
      <c r="G33" s="60"/>
      <c r="H33" s="60"/>
    </row>
    <row r="34" spans="1:8" ht="31.5" x14ac:dyDescent="0.25">
      <c r="A34" s="33" t="s">
        <v>69</v>
      </c>
      <c r="B34" s="34">
        <v>2</v>
      </c>
      <c r="C34" s="34">
        <v>3</v>
      </c>
      <c r="D34" s="35">
        <v>6320051180</v>
      </c>
      <c r="E34" s="36">
        <v>121</v>
      </c>
      <c r="F34" s="73">
        <v>51</v>
      </c>
      <c r="G34" s="71">
        <v>51</v>
      </c>
      <c r="H34" s="71">
        <v>51</v>
      </c>
    </row>
    <row r="35" spans="1:8" ht="47.25" x14ac:dyDescent="0.25">
      <c r="A35" s="33" t="s">
        <v>70</v>
      </c>
      <c r="B35" s="34">
        <v>2</v>
      </c>
      <c r="C35" s="34">
        <v>3</v>
      </c>
      <c r="D35" s="35">
        <v>6320051180</v>
      </c>
      <c r="E35" s="36">
        <v>129</v>
      </c>
      <c r="F35" s="73">
        <v>15.4</v>
      </c>
      <c r="G35" s="71">
        <v>15.4</v>
      </c>
      <c r="H35" s="71">
        <v>15.4</v>
      </c>
    </row>
    <row r="36" spans="1:8" ht="31.5" x14ac:dyDescent="0.25">
      <c r="A36" s="33" t="s">
        <v>72</v>
      </c>
      <c r="B36" s="34">
        <v>2</v>
      </c>
      <c r="C36" s="34">
        <v>3</v>
      </c>
      <c r="D36" s="35">
        <v>6320051180</v>
      </c>
      <c r="E36" s="36">
        <v>244</v>
      </c>
      <c r="F36" s="75">
        <v>7.8</v>
      </c>
      <c r="G36" s="71">
        <v>7.8</v>
      </c>
      <c r="H36" s="71">
        <v>7.8</v>
      </c>
    </row>
    <row r="37" spans="1:8" ht="15.75" x14ac:dyDescent="0.25">
      <c r="A37" s="28" t="s">
        <v>48</v>
      </c>
      <c r="B37" s="29">
        <v>3</v>
      </c>
      <c r="C37" s="29">
        <v>4</v>
      </c>
      <c r="D37" s="57" t="s">
        <v>55</v>
      </c>
      <c r="E37" s="31">
        <v>0</v>
      </c>
      <c r="F37" s="74">
        <f>F39</f>
        <v>6</v>
      </c>
      <c r="G37" s="77">
        <f>G39</f>
        <v>6</v>
      </c>
      <c r="H37" s="77">
        <f>H39</f>
        <v>6</v>
      </c>
    </row>
    <row r="38" spans="1:8" s="48" customFormat="1" ht="78.75" x14ac:dyDescent="0.25">
      <c r="A38" s="33" t="s">
        <v>75</v>
      </c>
      <c r="B38" s="34">
        <v>3</v>
      </c>
      <c r="C38" s="34">
        <v>4</v>
      </c>
      <c r="D38" s="35">
        <v>6320059302</v>
      </c>
      <c r="E38" s="36">
        <v>0</v>
      </c>
      <c r="F38" s="37"/>
      <c r="G38" s="60"/>
      <c r="H38" s="60"/>
    </row>
    <row r="39" spans="1:8" s="48" customFormat="1" ht="31.5" x14ac:dyDescent="0.25">
      <c r="A39" s="33" t="s">
        <v>72</v>
      </c>
      <c r="B39" s="34">
        <v>3</v>
      </c>
      <c r="C39" s="34">
        <v>4</v>
      </c>
      <c r="D39" s="35">
        <v>6320095302</v>
      </c>
      <c r="E39" s="36">
        <v>244</v>
      </c>
      <c r="F39" s="75">
        <v>6</v>
      </c>
      <c r="G39" s="71">
        <v>6</v>
      </c>
      <c r="H39" s="71">
        <v>6</v>
      </c>
    </row>
    <row r="40" spans="1:8" ht="15.75" x14ac:dyDescent="0.25">
      <c r="A40" s="28" t="s">
        <v>21</v>
      </c>
      <c r="B40" s="29">
        <v>3</v>
      </c>
      <c r="C40" s="29">
        <v>10</v>
      </c>
      <c r="D40" s="57" t="s">
        <v>55</v>
      </c>
      <c r="E40" s="31">
        <v>0</v>
      </c>
      <c r="F40" s="74">
        <f>F43</f>
        <v>137.30000000000001</v>
      </c>
      <c r="G40" s="77">
        <f>G43</f>
        <v>137.30000000000001</v>
      </c>
      <c r="H40" s="77">
        <f>H43</f>
        <v>137.30000000000001</v>
      </c>
    </row>
    <row r="41" spans="1:8" ht="47.25" x14ac:dyDescent="0.25">
      <c r="A41" s="33" t="s">
        <v>92</v>
      </c>
      <c r="B41" s="34">
        <v>3</v>
      </c>
      <c r="C41" s="34">
        <v>10</v>
      </c>
      <c r="D41" s="35">
        <v>6330000000</v>
      </c>
      <c r="E41" s="36">
        <v>0</v>
      </c>
      <c r="F41" s="37"/>
      <c r="G41" s="60"/>
      <c r="H41" s="60"/>
    </row>
    <row r="42" spans="1:8" ht="52.5" customHeight="1" x14ac:dyDescent="0.25">
      <c r="A42" s="33" t="s">
        <v>76</v>
      </c>
      <c r="B42" s="34">
        <v>3</v>
      </c>
      <c r="C42" s="34">
        <v>10</v>
      </c>
      <c r="D42" s="35">
        <v>6330095020</v>
      </c>
      <c r="E42" s="36">
        <v>0</v>
      </c>
      <c r="F42" s="37"/>
      <c r="G42" s="60"/>
      <c r="H42" s="60"/>
    </row>
    <row r="43" spans="1:8" ht="31.5" x14ac:dyDescent="0.25">
      <c r="A43" s="33" t="s">
        <v>72</v>
      </c>
      <c r="B43" s="34">
        <v>3</v>
      </c>
      <c r="C43" s="34">
        <v>10</v>
      </c>
      <c r="D43" s="35">
        <v>6330095020</v>
      </c>
      <c r="E43" s="36">
        <v>244</v>
      </c>
      <c r="F43" s="70">
        <v>137.30000000000001</v>
      </c>
      <c r="G43" s="71">
        <v>137.30000000000001</v>
      </c>
      <c r="H43" s="71">
        <v>137.30000000000001</v>
      </c>
    </row>
    <row r="44" spans="1:8" ht="47.25" x14ac:dyDescent="0.25">
      <c r="A44" s="28" t="s">
        <v>93</v>
      </c>
      <c r="B44" s="29">
        <v>0</v>
      </c>
      <c r="C44" s="29">
        <v>0</v>
      </c>
      <c r="D44" s="30">
        <v>0</v>
      </c>
      <c r="E44" s="31">
        <v>0</v>
      </c>
      <c r="F44" s="74">
        <v>6</v>
      </c>
      <c r="G44" s="77">
        <v>6</v>
      </c>
      <c r="H44" s="77">
        <v>6</v>
      </c>
    </row>
    <row r="45" spans="1:8" ht="15.75" x14ac:dyDescent="0.25">
      <c r="A45" s="33" t="s">
        <v>64</v>
      </c>
      <c r="B45" s="34">
        <v>3</v>
      </c>
      <c r="C45" s="34">
        <v>14</v>
      </c>
      <c r="D45" s="35">
        <v>20040</v>
      </c>
      <c r="E45" s="36">
        <v>0</v>
      </c>
      <c r="F45" s="70">
        <v>6</v>
      </c>
      <c r="G45" s="71">
        <v>6</v>
      </c>
      <c r="H45" s="71">
        <v>6</v>
      </c>
    </row>
    <row r="46" spans="1:8" ht="15.75" x14ac:dyDescent="0.25">
      <c r="A46" s="33"/>
      <c r="B46" s="34"/>
      <c r="C46" s="34"/>
      <c r="D46" s="35"/>
      <c r="E46" s="36"/>
      <c r="F46" s="70"/>
      <c r="G46" s="71"/>
      <c r="H46" s="71"/>
    </row>
    <row r="47" spans="1:8" s="45" customFormat="1" ht="15.75" x14ac:dyDescent="0.25">
      <c r="A47" s="28" t="s">
        <v>43</v>
      </c>
      <c r="B47" s="29">
        <v>4</v>
      </c>
      <c r="C47" s="29">
        <v>0</v>
      </c>
      <c r="D47" s="57" t="s">
        <v>55</v>
      </c>
      <c r="E47" s="31">
        <v>0</v>
      </c>
      <c r="F47" s="74">
        <v>439</v>
      </c>
      <c r="G47" s="77">
        <v>495</v>
      </c>
      <c r="H47" s="77">
        <f>H51</f>
        <v>515</v>
      </c>
    </row>
    <row r="48" spans="1:8" s="45" customFormat="1" ht="15.75" x14ac:dyDescent="0.25">
      <c r="A48" s="28" t="s">
        <v>51</v>
      </c>
      <c r="B48" s="29">
        <v>4</v>
      </c>
      <c r="C48" s="29">
        <v>9</v>
      </c>
      <c r="D48" s="57" t="s">
        <v>55</v>
      </c>
      <c r="E48" s="31">
        <v>0</v>
      </c>
      <c r="F48" s="32"/>
      <c r="G48" s="61"/>
      <c r="H48" s="61">
        <f t="shared" ref="H48" si="0">H49</f>
        <v>0</v>
      </c>
    </row>
    <row r="49" spans="1:8" s="48" customFormat="1" ht="47.25" x14ac:dyDescent="0.25">
      <c r="A49" s="33" t="s">
        <v>91</v>
      </c>
      <c r="B49" s="34">
        <v>4</v>
      </c>
      <c r="C49" s="34">
        <v>9</v>
      </c>
      <c r="D49" s="35">
        <v>6340000000</v>
      </c>
      <c r="E49" s="36">
        <v>0</v>
      </c>
      <c r="F49" s="37"/>
      <c r="G49" s="60"/>
      <c r="H49" s="60"/>
    </row>
    <row r="50" spans="1:8" s="48" customFormat="1" ht="47.25" x14ac:dyDescent="0.25">
      <c r="A50" s="33" t="s">
        <v>77</v>
      </c>
      <c r="B50" s="34">
        <v>4</v>
      </c>
      <c r="C50" s="34">
        <v>9</v>
      </c>
      <c r="D50" s="35">
        <v>6340095280</v>
      </c>
      <c r="E50" s="36">
        <v>0</v>
      </c>
      <c r="F50" s="37"/>
      <c r="G50" s="60"/>
      <c r="H50" s="60"/>
    </row>
    <row r="51" spans="1:8" s="48" customFormat="1" ht="30" customHeight="1" x14ac:dyDescent="0.25">
      <c r="A51" s="33" t="s">
        <v>72</v>
      </c>
      <c r="B51" s="34">
        <v>3</v>
      </c>
      <c r="C51" s="34">
        <v>14</v>
      </c>
      <c r="D51" s="35">
        <v>20040</v>
      </c>
      <c r="E51" s="36">
        <v>244</v>
      </c>
      <c r="F51" s="78">
        <v>439</v>
      </c>
      <c r="G51" s="71">
        <v>495</v>
      </c>
      <c r="H51" s="71">
        <v>515</v>
      </c>
    </row>
    <row r="52" spans="1:8" ht="25.5" customHeight="1" x14ac:dyDescent="0.25">
      <c r="A52" s="28" t="s">
        <v>23</v>
      </c>
      <c r="B52" s="29">
        <v>5</v>
      </c>
      <c r="C52" s="29">
        <v>3</v>
      </c>
      <c r="D52" s="57" t="s">
        <v>55</v>
      </c>
      <c r="E52" s="31">
        <v>0</v>
      </c>
      <c r="F52" s="74">
        <v>717.05</v>
      </c>
      <c r="G52" s="77">
        <f>G55</f>
        <v>762.58</v>
      </c>
      <c r="H52" s="77">
        <f>H55</f>
        <v>774.45</v>
      </c>
    </row>
    <row r="53" spans="1:8" ht="35.25" customHeight="1" x14ac:dyDescent="0.25">
      <c r="A53" s="33" t="s">
        <v>90</v>
      </c>
      <c r="B53" s="34">
        <v>5</v>
      </c>
      <c r="C53" s="34">
        <v>3</v>
      </c>
      <c r="D53" s="35">
        <v>6350000000</v>
      </c>
      <c r="E53" s="36">
        <v>0</v>
      </c>
      <c r="F53" s="37"/>
      <c r="G53" s="60"/>
      <c r="H53" s="60"/>
    </row>
    <row r="54" spans="1:8" ht="43.5" customHeight="1" x14ac:dyDescent="0.25">
      <c r="A54" s="33" t="s">
        <v>78</v>
      </c>
      <c r="B54" s="34">
        <v>5</v>
      </c>
      <c r="C54" s="34">
        <v>3</v>
      </c>
      <c r="D54" s="35">
        <v>6350095310</v>
      </c>
      <c r="E54" s="36">
        <v>0</v>
      </c>
      <c r="F54" s="37"/>
      <c r="G54" s="60"/>
      <c r="H54" s="60"/>
    </row>
    <row r="55" spans="1:8" ht="33" customHeight="1" x14ac:dyDescent="0.25">
      <c r="A55" s="33" t="s">
        <v>72</v>
      </c>
      <c r="B55" s="34">
        <v>5</v>
      </c>
      <c r="C55" s="34">
        <v>3</v>
      </c>
      <c r="D55" s="35">
        <v>6350095310</v>
      </c>
      <c r="E55" s="36">
        <v>244</v>
      </c>
      <c r="F55" s="70">
        <v>717.05</v>
      </c>
      <c r="G55" s="71">
        <v>762.58</v>
      </c>
      <c r="H55" s="71">
        <v>774.45</v>
      </c>
    </row>
    <row r="56" spans="1:8" ht="26.25" customHeight="1" x14ac:dyDescent="0.25">
      <c r="A56" s="38" t="s">
        <v>38</v>
      </c>
      <c r="B56" s="29">
        <v>8</v>
      </c>
      <c r="C56" s="29">
        <v>0</v>
      </c>
      <c r="D56" s="57" t="s">
        <v>55</v>
      </c>
      <c r="E56" s="31">
        <v>0</v>
      </c>
      <c r="F56" s="74">
        <f>F59+F60</f>
        <v>1866.2400000000002</v>
      </c>
      <c r="G56" s="77">
        <f>G59+G60</f>
        <v>1866.2400000000002</v>
      </c>
      <c r="H56" s="77">
        <f>H59+H60</f>
        <v>1607.64</v>
      </c>
    </row>
    <row r="57" spans="1:8" ht="36" customHeight="1" x14ac:dyDescent="0.25">
      <c r="A57" s="33" t="s">
        <v>89</v>
      </c>
      <c r="B57" s="34">
        <v>8</v>
      </c>
      <c r="C57" s="34">
        <v>1</v>
      </c>
      <c r="D57" s="35">
        <v>6360000000</v>
      </c>
      <c r="E57" s="36">
        <v>0</v>
      </c>
      <c r="F57" s="37"/>
      <c r="G57" s="60"/>
      <c r="H57" s="60"/>
    </row>
    <row r="58" spans="1:8" ht="49.5" customHeight="1" x14ac:dyDescent="0.25">
      <c r="A58" s="33" t="s">
        <v>79</v>
      </c>
      <c r="B58" s="34">
        <v>8</v>
      </c>
      <c r="C58" s="34">
        <v>1</v>
      </c>
      <c r="D58" s="35">
        <v>6360095220</v>
      </c>
      <c r="E58" s="36">
        <v>0</v>
      </c>
      <c r="F58" s="37"/>
      <c r="G58" s="60"/>
      <c r="H58" s="60"/>
    </row>
    <row r="59" spans="1:8" ht="30" customHeight="1" x14ac:dyDescent="0.25">
      <c r="A59" s="33" t="s">
        <v>72</v>
      </c>
      <c r="B59" s="34">
        <v>8</v>
      </c>
      <c r="C59" s="34">
        <v>1</v>
      </c>
      <c r="D59" s="35">
        <v>6360095220</v>
      </c>
      <c r="E59" s="36">
        <v>244</v>
      </c>
      <c r="F59" s="70">
        <v>671.84</v>
      </c>
      <c r="G59" s="71">
        <v>671.84</v>
      </c>
      <c r="H59" s="71">
        <v>413.24</v>
      </c>
    </row>
    <row r="60" spans="1:8" ht="31.5" customHeight="1" x14ac:dyDescent="0.25">
      <c r="A60" s="33" t="s">
        <v>80</v>
      </c>
      <c r="B60" s="34">
        <v>8</v>
      </c>
      <c r="C60" s="34">
        <v>1</v>
      </c>
      <c r="D60" s="35">
        <v>6360075080</v>
      </c>
      <c r="E60" s="36">
        <v>540</v>
      </c>
      <c r="F60" s="75">
        <v>1194.4000000000001</v>
      </c>
      <c r="G60" s="71">
        <v>1194.4000000000001</v>
      </c>
      <c r="H60" s="71">
        <v>1194.4000000000001</v>
      </c>
    </row>
    <row r="61" spans="1:8" ht="24" customHeight="1" x14ac:dyDescent="0.25">
      <c r="A61" s="28" t="s">
        <v>28</v>
      </c>
      <c r="B61" s="29">
        <v>10</v>
      </c>
      <c r="C61" s="29">
        <v>0</v>
      </c>
      <c r="D61" s="57" t="s">
        <v>55</v>
      </c>
      <c r="E61" s="31">
        <v>0</v>
      </c>
      <c r="F61" s="32">
        <f t="shared" ref="F61:H63" si="1">F62</f>
        <v>0</v>
      </c>
      <c r="G61" s="61">
        <f t="shared" si="1"/>
        <v>0</v>
      </c>
      <c r="H61" s="61">
        <f t="shared" si="1"/>
        <v>0</v>
      </c>
    </row>
    <row r="62" spans="1:8" ht="24.75" customHeight="1" x14ac:dyDescent="0.25">
      <c r="A62" s="33" t="s">
        <v>62</v>
      </c>
      <c r="B62" s="34">
        <v>10</v>
      </c>
      <c r="C62" s="34">
        <v>1</v>
      </c>
      <c r="D62" s="56" t="s">
        <v>55</v>
      </c>
      <c r="E62" s="36">
        <v>0</v>
      </c>
      <c r="F62" s="37">
        <f t="shared" si="1"/>
        <v>0</v>
      </c>
      <c r="G62" s="60">
        <f t="shared" si="1"/>
        <v>0</v>
      </c>
      <c r="H62" s="60">
        <f t="shared" si="1"/>
        <v>0</v>
      </c>
    </row>
    <row r="63" spans="1:8" ht="36.75" customHeight="1" x14ac:dyDescent="0.25">
      <c r="A63" s="33" t="s">
        <v>81</v>
      </c>
      <c r="B63" s="34">
        <v>10</v>
      </c>
      <c r="C63" s="34">
        <v>1</v>
      </c>
      <c r="D63" s="35">
        <v>6310025050</v>
      </c>
      <c r="E63" s="36">
        <v>0</v>
      </c>
      <c r="F63" s="37">
        <f t="shared" si="1"/>
        <v>0</v>
      </c>
      <c r="G63" s="60">
        <f t="shared" si="1"/>
        <v>0</v>
      </c>
      <c r="H63" s="60">
        <f t="shared" si="1"/>
        <v>0</v>
      </c>
    </row>
    <row r="64" spans="1:8" ht="25.5" customHeight="1" x14ac:dyDescent="0.3">
      <c r="A64" s="66" t="s">
        <v>82</v>
      </c>
      <c r="B64" s="34">
        <v>10</v>
      </c>
      <c r="C64" s="34">
        <v>1</v>
      </c>
      <c r="D64" s="35">
        <v>6310025050</v>
      </c>
      <c r="E64" s="36">
        <v>312</v>
      </c>
      <c r="F64" s="54"/>
      <c r="G64" s="60"/>
      <c r="H64" s="60"/>
    </row>
    <row r="65" spans="1:8" ht="24" customHeight="1" x14ac:dyDescent="0.25">
      <c r="A65" s="39" t="s">
        <v>39</v>
      </c>
      <c r="B65" s="40"/>
      <c r="C65" s="40"/>
      <c r="D65" s="40"/>
      <c r="E65" s="40"/>
      <c r="F65" s="83">
        <f>F15+F30+F40+F44+F47+F52+F56</f>
        <v>5773.5</v>
      </c>
      <c r="G65" s="77">
        <f>G15+G30+G40+G44+G47+G52+G56</f>
        <v>5840.0300000000007</v>
      </c>
      <c r="H65" s="77">
        <f>H15+H30+H40+H44+H47+H52+H56</f>
        <v>5648.3</v>
      </c>
    </row>
    <row r="66" spans="1:8" x14ac:dyDescent="0.2">
      <c r="F66" s="42"/>
    </row>
    <row r="67" spans="1:8" x14ac:dyDescent="0.2">
      <c r="F67" s="42"/>
    </row>
    <row r="68" spans="1:8" x14ac:dyDescent="0.2">
      <c r="F68" s="44"/>
    </row>
    <row r="70" spans="1:8" x14ac:dyDescent="0.2">
      <c r="F70" s="42"/>
    </row>
    <row r="71" spans="1:8" x14ac:dyDescent="0.2">
      <c r="F71" s="42"/>
    </row>
    <row r="72" spans="1:8" x14ac:dyDescent="0.2">
      <c r="F72" s="42"/>
    </row>
    <row r="73" spans="1:8" x14ac:dyDescent="0.2">
      <c r="F73" s="42"/>
    </row>
    <row r="74" spans="1:8" x14ac:dyDescent="0.2">
      <c r="F74" s="42"/>
    </row>
    <row r="75" spans="1:8" x14ac:dyDescent="0.2">
      <c r="F75" s="42"/>
    </row>
    <row r="76" spans="1:8" x14ac:dyDescent="0.2">
      <c r="F76" s="42"/>
    </row>
    <row r="77" spans="1:8" x14ac:dyDescent="0.2">
      <c r="F77" s="42"/>
    </row>
    <row r="78" spans="1:8" x14ac:dyDescent="0.2">
      <c r="F78" s="42"/>
    </row>
    <row r="79" spans="1:8" x14ac:dyDescent="0.2">
      <c r="F79" s="42"/>
    </row>
    <row r="80" spans="1:8" x14ac:dyDescent="0.2">
      <c r="F80" s="42"/>
    </row>
    <row r="81" spans="6:6" x14ac:dyDescent="0.2">
      <c r="F81" s="42"/>
    </row>
    <row r="82" spans="6:6" x14ac:dyDescent="0.2">
      <c r="F82" s="42"/>
    </row>
    <row r="83" spans="6:6" x14ac:dyDescent="0.2">
      <c r="F83" s="42"/>
    </row>
    <row r="84" spans="6:6" x14ac:dyDescent="0.2">
      <c r="F84" s="42"/>
    </row>
    <row r="85" spans="6:6" x14ac:dyDescent="0.2">
      <c r="F85" s="42"/>
    </row>
    <row r="86" spans="6:6" x14ac:dyDescent="0.2">
      <c r="F86" s="42"/>
    </row>
    <row r="87" spans="6:6" x14ac:dyDescent="0.2">
      <c r="F87" s="42"/>
    </row>
    <row r="88" spans="6:6" x14ac:dyDescent="0.2">
      <c r="F88" s="42"/>
    </row>
    <row r="89" spans="6:6" x14ac:dyDescent="0.2">
      <c r="F89" s="42"/>
    </row>
    <row r="90" spans="6:6" x14ac:dyDescent="0.2">
      <c r="F90" s="42"/>
    </row>
    <row r="91" spans="6:6" x14ac:dyDescent="0.2">
      <c r="F91" s="42"/>
    </row>
    <row r="92" spans="6:6" x14ac:dyDescent="0.2">
      <c r="F92" s="42"/>
    </row>
    <row r="93" spans="6:6" x14ac:dyDescent="0.2">
      <c r="F93" s="42"/>
    </row>
    <row r="94" spans="6:6" x14ac:dyDescent="0.2">
      <c r="F94" s="42"/>
    </row>
    <row r="95" spans="6:6" x14ac:dyDescent="0.2">
      <c r="F95" s="42"/>
    </row>
    <row r="96" spans="6:6" x14ac:dyDescent="0.2">
      <c r="F96" s="42"/>
    </row>
    <row r="97" spans="6:6" x14ac:dyDescent="0.2">
      <c r="F97" s="42"/>
    </row>
    <row r="98" spans="6:6" x14ac:dyDescent="0.2">
      <c r="F98" s="42"/>
    </row>
    <row r="99" spans="6:6" x14ac:dyDescent="0.2">
      <c r="F99" s="42"/>
    </row>
    <row r="100" spans="6:6" x14ac:dyDescent="0.2">
      <c r="F100" s="42"/>
    </row>
    <row r="101" spans="6:6" x14ac:dyDescent="0.2">
      <c r="F101" s="42"/>
    </row>
    <row r="102" spans="6:6" x14ac:dyDescent="0.2">
      <c r="F102" s="42"/>
    </row>
    <row r="103" spans="6:6" x14ac:dyDescent="0.2">
      <c r="F103" s="42"/>
    </row>
    <row r="104" spans="6:6" x14ac:dyDescent="0.2">
      <c r="F104" s="42"/>
    </row>
    <row r="105" spans="6:6" x14ac:dyDescent="0.2">
      <c r="F105" s="42"/>
    </row>
    <row r="106" spans="6:6" x14ac:dyDescent="0.2">
      <c r="F106" s="42"/>
    </row>
    <row r="107" spans="6:6" x14ac:dyDescent="0.2">
      <c r="F107" s="42"/>
    </row>
    <row r="108" spans="6:6" x14ac:dyDescent="0.2">
      <c r="F108" s="42"/>
    </row>
    <row r="109" spans="6:6" x14ac:dyDescent="0.2">
      <c r="F109" s="42"/>
    </row>
    <row r="110" spans="6:6" x14ac:dyDescent="0.2">
      <c r="F110" s="42"/>
    </row>
    <row r="111" spans="6:6" x14ac:dyDescent="0.2">
      <c r="F111" s="42"/>
    </row>
    <row r="112" spans="6:6" x14ac:dyDescent="0.2">
      <c r="F112" s="42"/>
    </row>
    <row r="113" spans="6:6" x14ac:dyDescent="0.2">
      <c r="F113" s="42"/>
    </row>
    <row r="114" spans="6:6" x14ac:dyDescent="0.2">
      <c r="F114" s="42"/>
    </row>
    <row r="115" spans="6:6" x14ac:dyDescent="0.2">
      <c r="F115" s="42"/>
    </row>
    <row r="116" spans="6:6" x14ac:dyDescent="0.2">
      <c r="F116" s="42"/>
    </row>
    <row r="117" spans="6:6" x14ac:dyDescent="0.2">
      <c r="F117" s="42"/>
    </row>
    <row r="118" spans="6:6" x14ac:dyDescent="0.2">
      <c r="F118" s="42"/>
    </row>
    <row r="119" spans="6:6" x14ac:dyDescent="0.2">
      <c r="F119" s="42"/>
    </row>
    <row r="120" spans="6:6" x14ac:dyDescent="0.2">
      <c r="F120" s="42"/>
    </row>
    <row r="121" spans="6:6" x14ac:dyDescent="0.2">
      <c r="F121" s="42"/>
    </row>
    <row r="122" spans="6:6" x14ac:dyDescent="0.2">
      <c r="F122" s="42"/>
    </row>
    <row r="123" spans="6:6" x14ac:dyDescent="0.2">
      <c r="F123" s="42"/>
    </row>
    <row r="124" spans="6:6" x14ac:dyDescent="0.2">
      <c r="F124" s="42"/>
    </row>
    <row r="125" spans="6:6" x14ac:dyDescent="0.2">
      <c r="F125" s="42"/>
    </row>
    <row r="126" spans="6:6" x14ac:dyDescent="0.2">
      <c r="F126" s="42"/>
    </row>
    <row r="127" spans="6:6" x14ac:dyDescent="0.2">
      <c r="F127" s="42"/>
    </row>
    <row r="128" spans="6:6" x14ac:dyDescent="0.2">
      <c r="F128" s="42"/>
    </row>
    <row r="129" spans="6:6" x14ac:dyDescent="0.2">
      <c r="F129" s="42"/>
    </row>
    <row r="130" spans="6:6" x14ac:dyDescent="0.2">
      <c r="F130" s="42"/>
    </row>
    <row r="131" spans="6:6" x14ac:dyDescent="0.2">
      <c r="F131" s="42"/>
    </row>
    <row r="132" spans="6:6" x14ac:dyDescent="0.2">
      <c r="F132" s="42"/>
    </row>
    <row r="133" spans="6:6" x14ac:dyDescent="0.2">
      <c r="F133" s="42"/>
    </row>
    <row r="134" spans="6:6" x14ac:dyDescent="0.2">
      <c r="F134" s="42"/>
    </row>
    <row r="135" spans="6:6" x14ac:dyDescent="0.2">
      <c r="F135" s="42"/>
    </row>
    <row r="136" spans="6:6" x14ac:dyDescent="0.2">
      <c r="F136" s="42"/>
    </row>
    <row r="137" spans="6:6" x14ac:dyDescent="0.2">
      <c r="F137" s="42"/>
    </row>
    <row r="138" spans="6:6" x14ac:dyDescent="0.2">
      <c r="F138" s="42"/>
    </row>
    <row r="139" spans="6:6" x14ac:dyDescent="0.2">
      <c r="F139" s="42"/>
    </row>
    <row r="140" spans="6:6" x14ac:dyDescent="0.2">
      <c r="F140" s="42"/>
    </row>
    <row r="141" spans="6:6" x14ac:dyDescent="0.2">
      <c r="F141" s="42"/>
    </row>
    <row r="142" spans="6:6" x14ac:dyDescent="0.2">
      <c r="F142" s="42"/>
    </row>
    <row r="143" spans="6:6" x14ac:dyDescent="0.2">
      <c r="F143" s="42"/>
    </row>
    <row r="144" spans="6:6" x14ac:dyDescent="0.2">
      <c r="F144" s="42"/>
    </row>
    <row r="145" spans="6:6" x14ac:dyDescent="0.2">
      <c r="F145" s="42"/>
    </row>
    <row r="146" spans="6:6" x14ac:dyDescent="0.2">
      <c r="F146" s="42"/>
    </row>
    <row r="147" spans="6:6" x14ac:dyDescent="0.2">
      <c r="F147" s="42"/>
    </row>
    <row r="148" spans="6:6" x14ac:dyDescent="0.2">
      <c r="F148" s="42"/>
    </row>
    <row r="149" spans="6:6" x14ac:dyDescent="0.2">
      <c r="F149" s="42"/>
    </row>
    <row r="150" spans="6:6" x14ac:dyDescent="0.2">
      <c r="F150" s="42"/>
    </row>
    <row r="151" spans="6:6" x14ac:dyDescent="0.2">
      <c r="F151" s="42"/>
    </row>
    <row r="152" spans="6:6" x14ac:dyDescent="0.2">
      <c r="F152" s="42"/>
    </row>
    <row r="153" spans="6:6" x14ac:dyDescent="0.2">
      <c r="F153" s="42"/>
    </row>
    <row r="154" spans="6:6" x14ac:dyDescent="0.2">
      <c r="F154" s="42"/>
    </row>
    <row r="155" spans="6:6" x14ac:dyDescent="0.2">
      <c r="F155" s="42"/>
    </row>
    <row r="156" spans="6:6" x14ac:dyDescent="0.2">
      <c r="F156" s="42"/>
    </row>
    <row r="157" spans="6:6" x14ac:dyDescent="0.2">
      <c r="F157" s="42"/>
    </row>
    <row r="158" spans="6:6" x14ac:dyDescent="0.2">
      <c r="F158" s="42"/>
    </row>
    <row r="159" spans="6:6" x14ac:dyDescent="0.2">
      <c r="F159" s="42"/>
    </row>
    <row r="160" spans="6:6" x14ac:dyDescent="0.2">
      <c r="F160" s="42"/>
    </row>
    <row r="161" spans="6:6" x14ac:dyDescent="0.2">
      <c r="F161" s="42"/>
    </row>
    <row r="162" spans="6:6" x14ac:dyDescent="0.2">
      <c r="F162" s="42"/>
    </row>
    <row r="163" spans="6:6" x14ac:dyDescent="0.2">
      <c r="F163" s="42"/>
    </row>
    <row r="164" spans="6:6" x14ac:dyDescent="0.2">
      <c r="F164" s="42"/>
    </row>
    <row r="165" spans="6:6" x14ac:dyDescent="0.2">
      <c r="F165" s="42"/>
    </row>
    <row r="166" spans="6:6" x14ac:dyDescent="0.2">
      <c r="F166" s="42"/>
    </row>
    <row r="167" spans="6:6" x14ac:dyDescent="0.2">
      <c r="F167" s="42"/>
    </row>
    <row r="168" spans="6:6" x14ac:dyDescent="0.2">
      <c r="F168" s="42"/>
    </row>
    <row r="169" spans="6:6" x14ac:dyDescent="0.2">
      <c r="F169" s="42"/>
    </row>
    <row r="170" spans="6:6" x14ac:dyDescent="0.2">
      <c r="F170" s="42"/>
    </row>
    <row r="171" spans="6:6" x14ac:dyDescent="0.2">
      <c r="F171" s="42"/>
    </row>
    <row r="172" spans="6:6" x14ac:dyDescent="0.2">
      <c r="F172" s="42"/>
    </row>
    <row r="173" spans="6:6" x14ac:dyDescent="0.2">
      <c r="F173" s="42"/>
    </row>
    <row r="174" spans="6:6" x14ac:dyDescent="0.2">
      <c r="F174" s="42"/>
    </row>
    <row r="175" spans="6:6" x14ac:dyDescent="0.2">
      <c r="F175" s="42"/>
    </row>
    <row r="176" spans="6:6" x14ac:dyDescent="0.2">
      <c r="F176" s="42"/>
    </row>
    <row r="177" spans="6:6" x14ac:dyDescent="0.2">
      <c r="F177" s="42"/>
    </row>
    <row r="178" spans="6:6" x14ac:dyDescent="0.2">
      <c r="F178" s="42"/>
    </row>
    <row r="179" spans="6:6" x14ac:dyDescent="0.2">
      <c r="F179" s="42"/>
    </row>
    <row r="180" spans="6:6" x14ac:dyDescent="0.2">
      <c r="F180" s="42"/>
    </row>
    <row r="181" spans="6:6" x14ac:dyDescent="0.2">
      <c r="F181" s="42"/>
    </row>
    <row r="182" spans="6:6" x14ac:dyDescent="0.2">
      <c r="F182" s="42"/>
    </row>
    <row r="183" spans="6:6" x14ac:dyDescent="0.2">
      <c r="F183" s="42"/>
    </row>
    <row r="184" spans="6:6" x14ac:dyDescent="0.2">
      <c r="F184" s="42"/>
    </row>
    <row r="185" spans="6:6" x14ac:dyDescent="0.2">
      <c r="F185" s="42"/>
    </row>
    <row r="186" spans="6:6" x14ac:dyDescent="0.2">
      <c r="F186" s="42"/>
    </row>
    <row r="187" spans="6:6" x14ac:dyDescent="0.2">
      <c r="F187" s="42"/>
    </row>
    <row r="188" spans="6:6" x14ac:dyDescent="0.2">
      <c r="F188" s="42"/>
    </row>
    <row r="189" spans="6:6" x14ac:dyDescent="0.2">
      <c r="F189" s="42"/>
    </row>
    <row r="190" spans="6:6" x14ac:dyDescent="0.2">
      <c r="F190" s="42"/>
    </row>
    <row r="191" spans="6:6" x14ac:dyDescent="0.2">
      <c r="F191" s="42"/>
    </row>
    <row r="192" spans="6:6" x14ac:dyDescent="0.2">
      <c r="F192" s="42"/>
    </row>
    <row r="193" spans="6:6" x14ac:dyDescent="0.2">
      <c r="F193" s="42"/>
    </row>
    <row r="194" spans="6:6" x14ac:dyDescent="0.2">
      <c r="F194" s="42"/>
    </row>
    <row r="195" spans="6:6" x14ac:dyDescent="0.2">
      <c r="F195" s="42"/>
    </row>
    <row r="196" spans="6:6" x14ac:dyDescent="0.2">
      <c r="F196" s="42"/>
    </row>
    <row r="197" spans="6:6" x14ac:dyDescent="0.2">
      <c r="F197" s="42"/>
    </row>
    <row r="198" spans="6:6" x14ac:dyDescent="0.2">
      <c r="F198" s="42"/>
    </row>
    <row r="199" spans="6:6" x14ac:dyDescent="0.2">
      <c r="F199" s="42"/>
    </row>
    <row r="200" spans="6:6" x14ac:dyDescent="0.2">
      <c r="F200" s="42"/>
    </row>
    <row r="201" spans="6:6" x14ac:dyDescent="0.2">
      <c r="F201" s="42"/>
    </row>
    <row r="202" spans="6:6" x14ac:dyDescent="0.2">
      <c r="F202" s="42"/>
    </row>
    <row r="203" spans="6:6" x14ac:dyDescent="0.2">
      <c r="F203" s="42"/>
    </row>
    <row r="204" spans="6:6" x14ac:dyDescent="0.2">
      <c r="F204" s="42"/>
    </row>
    <row r="205" spans="6:6" x14ac:dyDescent="0.2">
      <c r="F205" s="42"/>
    </row>
    <row r="206" spans="6:6" x14ac:dyDescent="0.2">
      <c r="F206" s="42"/>
    </row>
    <row r="207" spans="6:6" x14ac:dyDescent="0.2">
      <c r="F207" s="42"/>
    </row>
    <row r="208" spans="6:6" x14ac:dyDescent="0.2">
      <c r="F208" s="42"/>
    </row>
    <row r="209" spans="6:6" x14ac:dyDescent="0.2">
      <c r="F209" s="42"/>
    </row>
    <row r="210" spans="6:6" x14ac:dyDescent="0.2">
      <c r="F210" s="42"/>
    </row>
    <row r="211" spans="6:6" x14ac:dyDescent="0.2">
      <c r="F211" s="42"/>
    </row>
    <row r="212" spans="6:6" x14ac:dyDescent="0.2">
      <c r="F212" s="42"/>
    </row>
    <row r="213" spans="6:6" x14ac:dyDescent="0.2">
      <c r="F213" s="42"/>
    </row>
    <row r="214" spans="6:6" x14ac:dyDescent="0.2">
      <c r="F214" s="42"/>
    </row>
    <row r="215" spans="6:6" x14ac:dyDescent="0.2">
      <c r="F215" s="42"/>
    </row>
    <row r="216" spans="6:6" x14ac:dyDescent="0.2">
      <c r="F216" s="42"/>
    </row>
    <row r="217" spans="6:6" x14ac:dyDescent="0.2">
      <c r="F217" s="42"/>
    </row>
    <row r="218" spans="6:6" x14ac:dyDescent="0.2">
      <c r="F218" s="42"/>
    </row>
    <row r="219" spans="6:6" x14ac:dyDescent="0.2">
      <c r="F219" s="42"/>
    </row>
    <row r="220" spans="6:6" x14ac:dyDescent="0.2">
      <c r="F220" s="42"/>
    </row>
    <row r="221" spans="6:6" x14ac:dyDescent="0.2">
      <c r="F221" s="42"/>
    </row>
    <row r="222" spans="6:6" x14ac:dyDescent="0.2">
      <c r="F222" s="42"/>
    </row>
    <row r="223" spans="6:6" x14ac:dyDescent="0.2">
      <c r="F223" s="42"/>
    </row>
    <row r="224" spans="6:6" x14ac:dyDescent="0.2">
      <c r="F224" s="42"/>
    </row>
    <row r="225" spans="6:6" x14ac:dyDescent="0.2">
      <c r="F225" s="42"/>
    </row>
    <row r="226" spans="6:6" x14ac:dyDescent="0.2">
      <c r="F226" s="42"/>
    </row>
    <row r="227" spans="6:6" x14ac:dyDescent="0.2">
      <c r="F227" s="42"/>
    </row>
    <row r="228" spans="6:6" x14ac:dyDescent="0.2">
      <c r="F228" s="42"/>
    </row>
    <row r="229" spans="6:6" x14ac:dyDescent="0.2">
      <c r="F229" s="42"/>
    </row>
    <row r="230" spans="6:6" x14ac:dyDescent="0.2">
      <c r="F230" s="42"/>
    </row>
    <row r="231" spans="6:6" x14ac:dyDescent="0.2">
      <c r="F231" s="42"/>
    </row>
    <row r="232" spans="6:6" x14ac:dyDescent="0.2">
      <c r="F232" s="42"/>
    </row>
    <row r="233" spans="6:6" x14ac:dyDescent="0.2">
      <c r="F233" s="42"/>
    </row>
    <row r="234" spans="6:6" x14ac:dyDescent="0.2">
      <c r="F234" s="42"/>
    </row>
    <row r="235" spans="6:6" x14ac:dyDescent="0.2">
      <c r="F235" s="42"/>
    </row>
    <row r="236" spans="6:6" x14ac:dyDescent="0.2">
      <c r="F236" s="42"/>
    </row>
    <row r="237" spans="6:6" x14ac:dyDescent="0.2">
      <c r="F237" s="42"/>
    </row>
    <row r="238" spans="6:6" x14ac:dyDescent="0.2">
      <c r="F238" s="42"/>
    </row>
    <row r="239" spans="6:6" x14ac:dyDescent="0.2">
      <c r="F239" s="42"/>
    </row>
    <row r="240" spans="6:6" x14ac:dyDescent="0.2">
      <c r="F240" s="42"/>
    </row>
    <row r="241" spans="6:6" x14ac:dyDescent="0.2">
      <c r="F241" s="42"/>
    </row>
    <row r="242" spans="6:6" x14ac:dyDescent="0.2">
      <c r="F242" s="42"/>
    </row>
    <row r="243" spans="6:6" x14ac:dyDescent="0.2">
      <c r="F243" s="42"/>
    </row>
    <row r="244" spans="6:6" x14ac:dyDescent="0.2">
      <c r="F244" s="42"/>
    </row>
    <row r="245" spans="6:6" x14ac:dyDescent="0.2">
      <c r="F245" s="42"/>
    </row>
    <row r="246" spans="6:6" x14ac:dyDescent="0.2">
      <c r="F246" s="42"/>
    </row>
    <row r="247" spans="6:6" x14ac:dyDescent="0.2">
      <c r="F247" s="42"/>
    </row>
    <row r="248" spans="6:6" x14ac:dyDescent="0.2">
      <c r="F248" s="42"/>
    </row>
    <row r="249" spans="6:6" x14ac:dyDescent="0.2">
      <c r="F249" s="42"/>
    </row>
    <row r="250" spans="6:6" x14ac:dyDescent="0.2">
      <c r="F250" s="42"/>
    </row>
    <row r="251" spans="6:6" x14ac:dyDescent="0.2">
      <c r="F251" s="42"/>
    </row>
    <row r="252" spans="6:6" x14ac:dyDescent="0.2">
      <c r="F252" s="42"/>
    </row>
  </sheetData>
  <mergeCells count="8">
    <mergeCell ref="H11:H13"/>
    <mergeCell ref="A6:F6"/>
    <mergeCell ref="A11:A13"/>
    <mergeCell ref="F11:F13"/>
    <mergeCell ref="A7:G7"/>
    <mergeCell ref="A8:G8"/>
    <mergeCell ref="A9:G9"/>
    <mergeCell ref="G11:G13"/>
  </mergeCells>
  <phoneticPr fontId="10" type="noConversion"/>
  <pageMargins left="0.27559055118110237" right="0.15748031496062992" top="0.78740157480314965" bottom="0.78740157480314965" header="0" footer="0"/>
  <pageSetup paperSize="9" scale="70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 3</vt:lpstr>
      <vt:lpstr>Лист4</vt:lpstr>
    </vt:vector>
  </TitlesOfParts>
  <Company>Anastasiya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Anastasiya</dc:creator>
  <cp:lastModifiedBy>Надежда</cp:lastModifiedBy>
  <cp:lastPrinted>2017-11-24T11:21:21Z</cp:lastPrinted>
  <dcterms:created xsi:type="dcterms:W3CDTF">2010-12-16T03:42:04Z</dcterms:created>
  <dcterms:modified xsi:type="dcterms:W3CDTF">2017-11-29T16:24:43Z</dcterms:modified>
</cp:coreProperties>
</file>