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етровское\"/>
    </mc:Choice>
  </mc:AlternateContent>
  <bookViews>
    <workbookView xWindow="0" yWindow="0" windowWidth="20490" windowHeight="7755" activeTab="1"/>
  </bookViews>
  <sheets>
    <sheet name="прил1" sheetId="5" r:id="rId1"/>
    <sheet name="прил5" sheetId="9" r:id="rId2"/>
    <sheet name="прил6" sheetId="6" r:id="rId3"/>
    <sheet name="прил7" sheetId="7" r:id="rId4"/>
    <sheet name="прил8" sheetId="8" r:id="rId5"/>
  </sheets>
  <calcPr calcId="152511"/>
</workbook>
</file>

<file path=xl/calcChain.xml><?xml version="1.0" encoding="utf-8"?>
<calcChain xmlns="http://schemas.openxmlformats.org/spreadsheetml/2006/main">
  <c r="G93" i="8" l="1"/>
  <c r="J91" i="8"/>
  <c r="J90" i="8" s="1"/>
  <c r="I91" i="8"/>
  <c r="I90" i="8" s="1"/>
  <c r="H91" i="8"/>
  <c r="H90" i="8" s="1"/>
  <c r="G91" i="8"/>
  <c r="G90" i="8" s="1"/>
  <c r="G87" i="8" s="1"/>
  <c r="G86" i="8" s="1"/>
  <c r="J88" i="8"/>
  <c r="I88" i="8"/>
  <c r="I87" i="8" s="1"/>
  <c r="I86" i="8" s="1"/>
  <c r="I85" i="8" s="1"/>
  <c r="I84" i="8" s="1"/>
  <c r="H88" i="8"/>
  <c r="G85" i="8"/>
  <c r="G84" i="8" s="1"/>
  <c r="H81" i="8"/>
  <c r="G81" i="8"/>
  <c r="J79" i="8"/>
  <c r="J78" i="8" s="1"/>
  <c r="J77" i="8" s="1"/>
  <c r="J76" i="8" s="1"/>
  <c r="J75" i="8" s="1"/>
  <c r="J74" i="8" s="1"/>
  <c r="I79" i="8"/>
  <c r="I78" i="8" s="1"/>
  <c r="I77" i="8" s="1"/>
  <c r="I76" i="8" s="1"/>
  <c r="I75" i="8" s="1"/>
  <c r="I74" i="8" s="1"/>
  <c r="H79" i="8"/>
  <c r="H78" i="8" s="1"/>
  <c r="H77" i="8" s="1"/>
  <c r="H76" i="8" s="1"/>
  <c r="H75" i="8" s="1"/>
  <c r="H74" i="8" s="1"/>
  <c r="G79" i="8"/>
  <c r="G78" i="8"/>
  <c r="J67" i="8"/>
  <c r="I67" i="8"/>
  <c r="I66" i="8" s="1"/>
  <c r="I65" i="8" s="1"/>
  <c r="I64" i="8" s="1"/>
  <c r="I63" i="8" s="1"/>
  <c r="I62" i="8" s="1"/>
  <c r="H67" i="8"/>
  <c r="H66" i="8" s="1"/>
  <c r="H65" i="8" s="1"/>
  <c r="H64" i="8" s="1"/>
  <c r="H63" i="8" s="1"/>
  <c r="H62" i="8" s="1"/>
  <c r="G67" i="8"/>
  <c r="G66" i="8" s="1"/>
  <c r="G65" i="8" s="1"/>
  <c r="G64" i="8" s="1"/>
  <c r="G63" i="8" s="1"/>
  <c r="G62" i="8" s="1"/>
  <c r="J66" i="8"/>
  <c r="J65" i="8" s="1"/>
  <c r="J64" i="8" s="1"/>
  <c r="J63" i="8" s="1"/>
  <c r="J62" i="8" s="1"/>
  <c r="J60" i="8"/>
  <c r="J59" i="8" s="1"/>
  <c r="J58" i="8" s="1"/>
  <c r="J57" i="8" s="1"/>
  <c r="I60" i="8"/>
  <c r="I59" i="8" s="1"/>
  <c r="I58" i="8" s="1"/>
  <c r="I57" i="8" s="1"/>
  <c r="H60" i="8"/>
  <c r="H59" i="8" s="1"/>
  <c r="H58" i="8" s="1"/>
  <c r="H57" i="8" s="1"/>
  <c r="G60" i="8"/>
  <c r="G59" i="8" s="1"/>
  <c r="G58" i="8" s="1"/>
  <c r="G57" i="8"/>
  <c r="J55" i="8"/>
  <c r="I55" i="8"/>
  <c r="I54" i="8" s="1"/>
  <c r="I53" i="8" s="1"/>
  <c r="I52" i="8" s="1"/>
  <c r="I51" i="8" s="1"/>
  <c r="H55" i="8"/>
  <c r="H54" i="8" s="1"/>
  <c r="H53" i="8" s="1"/>
  <c r="H52" i="8" s="1"/>
  <c r="H51" i="8" s="1"/>
  <c r="G55" i="8"/>
  <c r="G54" i="8" s="1"/>
  <c r="G53" i="8" s="1"/>
  <c r="G52" i="8" s="1"/>
  <c r="J54" i="8"/>
  <c r="J53" i="8" s="1"/>
  <c r="J52" i="8" s="1"/>
  <c r="J51" i="8" s="1"/>
  <c r="G51" i="8"/>
  <c r="G50" i="8" s="1"/>
  <c r="J48" i="8"/>
  <c r="I48" i="8"/>
  <c r="H48" i="8"/>
  <c r="G48" i="8"/>
  <c r="J45" i="8"/>
  <c r="J44" i="8" s="1"/>
  <c r="J43" i="8" s="1"/>
  <c r="J42" i="8" s="1"/>
  <c r="J41" i="8" s="1"/>
  <c r="J40" i="8" s="1"/>
  <c r="I45" i="8"/>
  <c r="I44" i="8" s="1"/>
  <c r="I43" i="8" s="1"/>
  <c r="I42" i="8" s="1"/>
  <c r="I41" i="8" s="1"/>
  <c r="I40" i="8" s="1"/>
  <c r="H45" i="8"/>
  <c r="H44" i="8" s="1"/>
  <c r="H43" i="8" s="1"/>
  <c r="H42" i="8" s="1"/>
  <c r="H41" i="8" s="1"/>
  <c r="H40" i="8" s="1"/>
  <c r="G45" i="8"/>
  <c r="G44" i="8" s="1"/>
  <c r="H26" i="8"/>
  <c r="G26" i="8"/>
  <c r="J24" i="8"/>
  <c r="I24" i="8"/>
  <c r="H24" i="8"/>
  <c r="G24" i="8"/>
  <c r="J21" i="8"/>
  <c r="J20" i="8" s="1"/>
  <c r="J19" i="8" s="1"/>
  <c r="J18" i="8" s="1"/>
  <c r="J17" i="8" s="1"/>
  <c r="I21" i="8"/>
  <c r="H21" i="8"/>
  <c r="H20" i="8" s="1"/>
  <c r="G21" i="8"/>
  <c r="J14" i="8"/>
  <c r="J13" i="8" s="1"/>
  <c r="J12" i="8" s="1"/>
  <c r="J11" i="8" s="1"/>
  <c r="J10" i="8" s="1"/>
  <c r="I14" i="8"/>
  <c r="I13" i="8" s="1"/>
  <c r="I12" i="8" s="1"/>
  <c r="I11" i="8" s="1"/>
  <c r="I10" i="8" s="1"/>
  <c r="H14" i="8"/>
  <c r="H13" i="8" s="1"/>
  <c r="H12" i="8" s="1"/>
  <c r="H11" i="8" s="1"/>
  <c r="H10" i="8" s="1"/>
  <c r="G14" i="8"/>
  <c r="G13" i="8" s="1"/>
  <c r="G12" i="8" s="1"/>
  <c r="G11" i="8" s="1"/>
  <c r="I20" i="8" l="1"/>
  <c r="I19" i="8" s="1"/>
  <c r="I18" i="8" s="1"/>
  <c r="I17" i="8" s="1"/>
  <c r="H18" i="8"/>
  <c r="H17" i="8" s="1"/>
  <c r="H9" i="8" s="1"/>
  <c r="G20" i="8"/>
  <c r="G19" i="8" s="1"/>
  <c r="G18" i="8" s="1"/>
  <c r="G17" i="8" s="1"/>
  <c r="H50" i="8"/>
  <c r="H87" i="8"/>
  <c r="H86" i="8" s="1"/>
  <c r="H85" i="8" s="1"/>
  <c r="H84" i="8" s="1"/>
  <c r="G77" i="8"/>
  <c r="G76" i="8" s="1"/>
  <c r="G75" i="8" s="1"/>
  <c r="G74" i="8" s="1"/>
  <c r="G10" i="8"/>
  <c r="J50" i="8"/>
  <c r="G43" i="8"/>
  <c r="G40" i="8"/>
  <c r="I50" i="8"/>
  <c r="J87" i="8"/>
  <c r="J86" i="8" s="1"/>
  <c r="J85" i="8" s="1"/>
  <c r="J84" i="8" s="1"/>
  <c r="I9" i="8"/>
  <c r="J9" i="8"/>
  <c r="G9" i="8" l="1"/>
  <c r="J8" i="8"/>
  <c r="H93" i="8"/>
  <c r="I93" i="8"/>
  <c r="J93" i="8"/>
  <c r="I8" i="8"/>
  <c r="G42" i="8"/>
  <c r="G41" i="8"/>
  <c r="I74" i="7"/>
  <c r="H74" i="7"/>
  <c r="G74" i="7"/>
  <c r="F74" i="7"/>
  <c r="F71" i="7" s="1"/>
  <c r="F70" i="7" s="1"/>
  <c r="F69" i="7" s="1"/>
  <c r="F68" i="7" s="1"/>
  <c r="I72" i="7"/>
  <c r="H72" i="7"/>
  <c r="G72" i="7"/>
  <c r="I71" i="7"/>
  <c r="I70" i="7" s="1"/>
  <c r="I69" i="7" s="1"/>
  <c r="I68" i="7" s="1"/>
  <c r="H71" i="7"/>
  <c r="H70" i="7" s="1"/>
  <c r="H69" i="7" s="1"/>
  <c r="H68" i="7" s="1"/>
  <c r="G71" i="7"/>
  <c r="G70" i="7"/>
  <c r="G69" i="7" s="1"/>
  <c r="G68" i="7" s="1"/>
  <c r="G66" i="7"/>
  <c r="F66" i="7"/>
  <c r="I64" i="7"/>
  <c r="H64" i="7"/>
  <c r="G64" i="7"/>
  <c r="F64" i="7"/>
  <c r="I63" i="7"/>
  <c r="H63" i="7"/>
  <c r="G63" i="7"/>
  <c r="G62" i="7" s="1"/>
  <c r="G61" i="7" s="1"/>
  <c r="G60" i="7" s="1"/>
  <c r="F63" i="7"/>
  <c r="F62" i="7" s="1"/>
  <c r="F61" i="7" s="1"/>
  <c r="F60" i="7" s="1"/>
  <c r="I62" i="7"/>
  <c r="H62" i="7"/>
  <c r="H61" i="7" s="1"/>
  <c r="H60" i="7" s="1"/>
  <c r="I61" i="7"/>
  <c r="I60" i="7" s="1"/>
  <c r="I54" i="7"/>
  <c r="H54" i="7"/>
  <c r="G54" i="7"/>
  <c r="G53" i="7" s="1"/>
  <c r="G52" i="7" s="1"/>
  <c r="G51" i="7" s="1"/>
  <c r="G50" i="7" s="1"/>
  <c r="F54" i="7"/>
  <c r="I53" i="7"/>
  <c r="I52" i="7" s="1"/>
  <c r="I51" i="7" s="1"/>
  <c r="I50" i="7" s="1"/>
  <c r="H53" i="7"/>
  <c r="F53" i="7"/>
  <c r="F52" i="7" s="1"/>
  <c r="F51" i="7" s="1"/>
  <c r="F50" i="7" s="1"/>
  <c r="H52" i="7"/>
  <c r="H51" i="7" s="1"/>
  <c r="H50" i="7" s="1"/>
  <c r="I48" i="7"/>
  <c r="H48" i="7"/>
  <c r="G48" i="7"/>
  <c r="G47" i="7" s="1"/>
  <c r="G46" i="7" s="1"/>
  <c r="F48" i="7"/>
  <c r="I47" i="7"/>
  <c r="I46" i="7" s="1"/>
  <c r="H47" i="7"/>
  <c r="F47" i="7"/>
  <c r="H46" i="7"/>
  <c r="F46" i="7"/>
  <c r="I44" i="7"/>
  <c r="H44" i="7"/>
  <c r="G44" i="7"/>
  <c r="G43" i="7" s="1"/>
  <c r="G42" i="7" s="1"/>
  <c r="G41" i="7" s="1"/>
  <c r="G40" i="7" s="1"/>
  <c r="F44" i="7"/>
  <c r="I43" i="7"/>
  <c r="H43" i="7"/>
  <c r="F43" i="7"/>
  <c r="I42" i="7"/>
  <c r="I41" i="7" s="1"/>
  <c r="I40" i="7" s="1"/>
  <c r="H42" i="7"/>
  <c r="F42" i="7"/>
  <c r="H41" i="7"/>
  <c r="H40" i="7" s="1"/>
  <c r="F41" i="7"/>
  <c r="F40" i="7"/>
  <c r="I37" i="7"/>
  <c r="H37" i="7"/>
  <c r="H36" i="7" s="1"/>
  <c r="H35" i="7" s="1"/>
  <c r="H34" i="7" s="1"/>
  <c r="H33" i="7" s="1"/>
  <c r="G37" i="7"/>
  <c r="G36" i="7" s="1"/>
  <c r="G35" i="7" s="1"/>
  <c r="G34" i="7" s="1"/>
  <c r="G33" i="7" s="1"/>
  <c r="I36" i="7"/>
  <c r="I35" i="7"/>
  <c r="I34" i="7" s="1"/>
  <c r="I33" i="7" s="1"/>
  <c r="I27" i="7"/>
  <c r="H27" i="7"/>
  <c r="H26" i="7" s="1"/>
  <c r="G27" i="7"/>
  <c r="I26" i="7"/>
  <c r="G26" i="7"/>
  <c r="I24" i="7"/>
  <c r="H24" i="7"/>
  <c r="G24" i="7"/>
  <c r="I19" i="7"/>
  <c r="I18" i="7" s="1"/>
  <c r="I17" i="7" s="1"/>
  <c r="I16" i="7" s="1"/>
  <c r="H19" i="7"/>
  <c r="G19" i="7"/>
  <c r="G18" i="7" s="1"/>
  <c r="G17" i="7" s="1"/>
  <c r="G16" i="7" s="1"/>
  <c r="H18" i="7"/>
  <c r="H17" i="7" s="1"/>
  <c r="H16" i="7" s="1"/>
  <c r="F18" i="7"/>
  <c r="F16" i="7" s="1"/>
  <c r="F17" i="7"/>
  <c r="I14" i="7"/>
  <c r="H14" i="7"/>
  <c r="G14" i="7"/>
  <c r="F14" i="7"/>
  <c r="F13" i="7" s="1"/>
  <c r="F12" i="7" s="1"/>
  <c r="I13" i="7"/>
  <c r="I12" i="7" s="1"/>
  <c r="I11" i="7" s="1"/>
  <c r="H13" i="7"/>
  <c r="G13" i="7"/>
  <c r="G12" i="7" s="1"/>
  <c r="G11" i="7" s="1"/>
  <c r="H12" i="7"/>
  <c r="H11" i="7" s="1"/>
  <c r="F11" i="7"/>
  <c r="G25" i="6"/>
  <c r="F25" i="6"/>
  <c r="E25" i="6"/>
  <c r="D25" i="6"/>
  <c r="G23" i="6"/>
  <c r="F23" i="6"/>
  <c r="E23" i="6"/>
  <c r="D23" i="6"/>
  <c r="G20" i="6"/>
  <c r="F20" i="6"/>
  <c r="E20" i="6"/>
  <c r="D20" i="6"/>
  <c r="G17" i="6"/>
  <c r="F17" i="6"/>
  <c r="E17" i="6"/>
  <c r="D17" i="6"/>
  <c r="G15" i="6"/>
  <c r="F15" i="6"/>
  <c r="E15" i="6"/>
  <c r="G10" i="6"/>
  <c r="F10" i="6"/>
  <c r="F27" i="6" s="1"/>
  <c r="E10" i="6"/>
  <c r="E27" i="6" s="1"/>
  <c r="D10" i="6"/>
  <c r="F10" i="7" l="1"/>
  <c r="F76" i="7" s="1"/>
  <c r="I10" i="7"/>
  <c r="I76" i="7" s="1"/>
  <c r="G10" i="7"/>
  <c r="H10" i="7"/>
  <c r="H76" i="7" s="1"/>
  <c r="D27" i="6"/>
  <c r="G27" i="6"/>
  <c r="G76" i="7"/>
</calcChain>
</file>

<file path=xl/sharedStrings.xml><?xml version="1.0" encoding="utf-8"?>
<sst xmlns="http://schemas.openxmlformats.org/spreadsheetml/2006/main" count="409" uniqueCount="273">
  <si>
    <t>к решению совета</t>
  </si>
  <si>
    <t>Приложение 1</t>
  </si>
  <si>
    <t xml:space="preserve">Источники внутреннего финансирования дефицита местного бюджета 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</si>
  <si>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</si>
  <si>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</si>
  <si>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</si>
  <si>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</si>
  <si>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</si>
  <si>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</si>
  <si>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</si>
  <si>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</si>
  <si>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</si>
  <si>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</si>
  <si>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</si>
  <si>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</si>
  <si>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</si>
  <si>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</si>
  <si>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</si>
  <si>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</si>
  <si>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</si>
  <si>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</si>
  <si>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</si>
  <si>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</si>
  <si>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</si>
  <si>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</si>
  <si>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>на 2019 год  и на плановый период 2020 и 2021 годов.</t>
  </si>
  <si>
    <t xml:space="preserve">депутатов  Петровского сельсовета </t>
  </si>
  <si>
    <t>от 25 декабря   2019 года N 158</t>
  </si>
  <si>
    <t>Приложение N 6</t>
  </si>
  <si>
    <t>к решению совета депутатов</t>
  </si>
  <si>
    <t>Петровского сельсовета</t>
  </si>
  <si>
    <t>от 25 декабря    2019 года N 158</t>
  </si>
  <si>
    <t>Распределение бюджетных ассигнований бюджета сельсовета на 2019 год и на плановый период 2020 и 2021 года по разделам, подразделам расходов классификации расходов бюджета</t>
  </si>
  <si>
    <t>(руб.)</t>
  </si>
  <si>
    <t>Наименование</t>
  </si>
  <si>
    <t>РЗ</t>
  </si>
  <si>
    <t>ПР</t>
  </si>
  <si>
    <t>изменения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</si>
  <si>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</si>
  <si>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</si>
  <si>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</si>
  <si>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</si>
  <si>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</si>
  <si>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</si>
  <si>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</si>
  <si>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</si>
  <si>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</si>
  <si>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</si>
  <si>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</si>
  <si>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</si>
  <si>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</si>
  <si>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</si>
  <si>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Благоустройство</t>
  </si>
  <si>
    <t>КУЛЬТУРА, КИНЕМАТОГРАФИЯ</t>
  </si>
  <si>
    <t>Культура</t>
  </si>
  <si>
    <t>ИТОГО РАСХОДОВ</t>
  </si>
  <si>
    <t>Приложение  N 7</t>
  </si>
  <si>
    <t>от   25 декабря   2019 г.N 158</t>
  </si>
  <si>
    <t>Распределение бюджетных ассигнований бюджета сельсовета на 2018 год и на плановый период 2019 и 2020 года по разделам, подразделам расходов классификации расходов бюджета</t>
  </si>
  <si>
    <t>КЦСР</t>
  </si>
  <si>
    <t>КВР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</si>
  <si>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2018-2021г"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</si>
  <si>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</si>
  <si>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Глава муниципального образования</t>
  </si>
  <si>
    <t>Расходы на выплаты персоналу государственных (муниципальных) органов</t>
  </si>
  <si>
    <t>Аппарат администрации муниципального образования</t>
  </si>
  <si>
    <t>120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</si>
  <si>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</si>
  <si>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</si>
  <si>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</si>
  <si>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Иные межбюджетные трансферты</t>
  </si>
  <si>
    <t>Межбюджетные трансферты на осуществление части переданных в район полномочий по внешнему муниципальному контролю</t>
  </si>
  <si>
    <t>Непрограммное направление расходор(непрограммные мероприятия)</t>
  </si>
  <si>
    <t>Уплата налогов , сборов и иных платежей</t>
  </si>
  <si>
    <t>Членские взносы</t>
  </si>
  <si>
    <t>Подпрограмма "Обеспечение осуществления части, переданных органами власти другого уровня, полномочий"</t>
  </si>
  <si>
    <t xml:space="preserve">Осуществление первичного воинского учета на территориях, где отсутствуют военные комиссариаты </t>
  </si>
  <si>
    <t>Подпрограмма  "Обеспечение пожарной безопасности на территории муниципального образования Петровский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</si>
  <si>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</si>
  <si>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Непрограммное направление расходов (непрограммные мероприятия)</t>
  </si>
  <si>
    <t xml:space="preserve">Меры поддержки добровольных народных дружин </t>
  </si>
  <si>
    <t>Подпрограмма "Развитие дорожного хозяйства на территории муниципального образования Петровский сельсовет"</t>
  </si>
  <si>
    <t>Содержание и ремонт,  капитальный ремонт автомобильных дорог общего пользования и искусственных сооружений на них</t>
  </si>
  <si>
    <t>Финансирование расходов по подготовке документов для внесения в государственный кадастр недвижимости сведений о границах муниципальных образований,границах населенных пунктов</t>
  </si>
  <si>
    <t>Подпрограмма "Благоустройство территории муниципального образования Петровский сельсовет"</t>
  </si>
  <si>
    <t>Финансовое обеспечение мероприятий по благоустройству территорий муниципального образования поселения</t>
  </si>
  <si>
    <t>Реализация проектов развития общественной инфраструктуры, основанных на местных инициативах</t>
  </si>
  <si>
    <t xml:space="preserve">635 П5 S0990 </t>
  </si>
  <si>
    <t>-288412,82</t>
  </si>
  <si>
    <t>Подпрограмма "Развитие культуры на территории муниципального образования Петровский сельсовет"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</si>
  <si>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</si>
  <si>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</si>
  <si>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</si>
  <si>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 xml:space="preserve">Приложение №5  </t>
  </si>
  <si>
    <t>к решению Совета депутатов</t>
  </si>
  <si>
    <t>от 25 декабря 2019г № 158</t>
  </si>
  <si>
    <t>Поступление доходов в бюджет Петровского сельсовета по кодам видов доходов, подвидов доходов на 2019 год и на плановый период 2020, 2021 годов</t>
  </si>
  <si>
    <t>Наименование показателя</t>
  </si>
  <si>
    <t>Код дохода по бюджетной классификации</t>
  </si>
  <si>
    <t>1</t>
  </si>
  <si>
    <t>3</t>
  </si>
  <si>
    <r>
      <t xml:space="preserve">Доходы бюджета - ВСЕГО: </t>
    </r>
    <r>
      <rPr>
        <sz val="8"/>
        <color indexed="8"/>
        <rFont val="Arial"/>
        <family val="2"/>
        <charset val="204"/>
      </rPr>
      <t xml:space="preserve">
В том числе:</t>
    </r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</si>
  <si>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</si>
  <si>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</si>
  <si>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</si>
  <si>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</si>
  <si>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</si>
  <si>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</si>
  <si>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</si>
  <si>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</si>
  <si>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</si>
  <si>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</si>
  <si>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</si>
  <si>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</si>
  <si>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</si>
  <si>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Федерации(суммы денежных взысканий(штрафов) по соответствующему платежу согласно законодательству Российской Федерации)</t>
  </si>
  <si>
    <t>000 10102010013000110</t>
  </si>
  <si>
    <t xml:space="preserve">Налог на доходы физических лиц с доходов,полученных физическими лицами в соответствии со статьей 228 Налогового кодекса Российской Федерации </t>
  </si>
  <si>
    <t>000 10102030010000110</t>
  </si>
  <si>
    <t>Налог на доходы физических лиц с доходов,полученных физическими лицами в соответствии со статьей 228 Налогового кодекса Российской Федерации (пени по соответсвующему платежу)</t>
  </si>
  <si>
    <t>000 10102030011000110</t>
  </si>
  <si>
    <t>Налог на доходы физических лиц с доходов,полученных физическими лицами в соответствии со статьей 228 Налогового кодекса Российской Федерации (сумма платежа (перерасчеты,недоимка и задолженность  по соответсвующему платежу, в том числе по отмененному))</t>
  </si>
  <si>
    <t>000 10102030012100110</t>
  </si>
  <si>
    <t>Налог на доходы физических лиц с доходов,полученных физическими лицами в соответствии со статьей 228 Налогового кодекса Российской Федерации (суммы денежных взысканий ( штрафов) по соответствующему платежу согласно законодательству Российской Федерации)</t>
  </si>
  <si>
    <t>000 10102030013000110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</si>
  <si>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</si>
  <si>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</si>
  <si>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</si>
  <si>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</si>
  <si>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</si>
  <si>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</si>
  <si>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</si>
  <si>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000 10302241010000110</t>
  </si>
  <si>
    <t>000 10302240010000110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</si>
  <si>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</si>
  <si>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</si>
  <si>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</si>
  <si>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</si>
  <si>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000 10302261010000110</t>
  </si>
  <si>
    <t>000 10302260010000110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</si>
  <si>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</si>
  <si>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</si>
  <si>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</si>
  <si>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</si>
  <si>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 xml:space="preserve">Налог , взимаемый с налогоплательщиков, выбравших в качестве объекта налогообложения доходы </t>
  </si>
  <si>
    <t>000 10501010010000110</t>
  </si>
  <si>
    <t xml:space="preserve">Налог по упрощенной системе налогообложения, взимаемый с налогоплательщиков, выбравших в качестве объекта налогообложения доходы </t>
  </si>
  <si>
    <t>000 10501011010000110</t>
  </si>
  <si>
    <t>Налог взимаемый с налогоплательщиков, выбравших в качестве объекта налогообложения доходы (сумма платежа(перерасчеты,недоимка и задолженность по соответсвующему платежу , в том числе по отмененному)</t>
  </si>
  <si>
    <t>000 10501011011000110</t>
  </si>
  <si>
    <t>Налог взимаемый с налогоплательщиков, выбравших в качестве объекта налогообложения доходы (сума денежных  взысканий (штрафов) по состветствующему платежу согласно законодательству Российской Федерации</t>
  </si>
  <si>
    <t>000 10501011013000110</t>
  </si>
  <si>
    <t>Единый сельскохозяйственный налог</t>
  </si>
  <si>
    <t>000 10503000010000110</t>
  </si>
  <si>
    <t>000 10503010010000110</t>
  </si>
  <si>
    <t xml:space="preserve">Единый сельскохозяйственный налог </t>
  </si>
  <si>
    <t>000 10503010011000110</t>
  </si>
  <si>
    <t>Единый сельскохозяйственный налог (пени по соответствующему платежу)</t>
  </si>
  <si>
    <t>000 10503010012100110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</si>
  <si>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</si>
  <si>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</si>
  <si>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</si>
  <si>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</si>
  <si>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</si>
  <si>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</si>
  <si>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</si>
  <si>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</si>
  <si>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 сельских поселений (пени по соответсвующему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</si>
  <si>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</si>
  <si>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</si>
  <si>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</si>
  <si>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</si>
  <si>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</si>
  <si>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</si>
  <si>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</si>
  <si>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</si>
  <si>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</si>
  <si>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организаций, обладающих земельным участком, расположенным в границах сельских поселений (пени по ссответствующему платежу)</t>
  </si>
  <si>
    <t>000 10606033102100110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</si>
  <si>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</si>
  <si>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</si>
  <si>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</si>
  <si>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</si>
  <si>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</si>
  <si>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</si>
  <si>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Земельный налог с физических лиц, обладающих земельнвм участком, расположенным в границах сельских поселений (перерасчеты, недоимка и задолженность)</t>
  </si>
  <si>
    <t>000 10606043102100110</t>
  </si>
  <si>
    <t>ГОСУДАРСТВЕННАЯ ПОШЛИНА</t>
  </si>
  <si>
    <t>00010800000000000000</t>
  </si>
  <si>
    <t>Государственная пошлина за совершение нотариальных действий(за исключением действий,совершаемых консульскими учреждениями Российской Федерации)</t>
  </si>
  <si>
    <t>0001084000010000110</t>
  </si>
  <si>
    <t>Государственная пошлина за совершение нотариальных действий должностными лицами органов местного самоуправления,уполномоченными в соответствии с законодательными актами Российской Федерации на совершение нотариальных действий</t>
  </si>
  <si>
    <t>00010804020011000100</t>
  </si>
  <si>
    <t>ДОХОДЫ ОТ ИСПОЛЬЗОВАНИЯ ИМУЩЕСТВА,НАХОДЯЩЕГОСЯ В ГОСУДАРСТВЕННОЙ И МУНИЦИПАЛЬНОЙ СОБСТВЕННОСТИ</t>
  </si>
  <si>
    <t>00011100000000000000</t>
  </si>
  <si>
    <t>Доходы.получаемые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автономных учреждений , а также имущества государственных и муниципальных унитарных предприятий,  в том числе казенных )</t>
  </si>
  <si>
    <t>00011105000000000120</t>
  </si>
  <si>
    <t>Доходы,получаемые в виде арендной платы, а также средства от продажи права на заключение договора аренды за земли , находящиеся в собственности сельских поселений ( за исключением земельных участков муниципальных бюджетных и автономных учреждений)</t>
  </si>
  <si>
    <t>00011105025100000120</t>
  </si>
  <si>
    <t>ШТРАФЫ , САНКЦИИ , ВОЗМЕЩЕНИЕ УЩЕРБА</t>
  </si>
  <si>
    <t>00011600000000000000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</si>
  <si>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</si>
  <si>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</si>
  <si>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</si>
  <si>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00011690050100000140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</si>
  <si>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</si>
  <si>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</si>
  <si>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</si>
  <si>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</si>
  <si>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</si>
  <si>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</si>
  <si>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</si>
  <si>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</si>
  <si>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</si>
  <si>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</si>
  <si>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</si>
  <si>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00020215002000000000</t>
  </si>
  <si>
    <t>Дотации бюджетам сельских поселений  на поддержку мер по обеспечению сбалансированности бюджетов</t>
  </si>
  <si>
    <t>00020215002100000150</t>
  </si>
  <si>
    <t>Субсидии бюджетам бюджетной системы Российской Федерации</t>
  </si>
  <si>
    <t>000 20220000000000150</t>
  </si>
  <si>
    <t>Субсидии бюджетам сельских поселений на реализацию проектов развития общественной инфраструктуры , основанных на местных инициативах</t>
  </si>
  <si>
    <t>000 20229999100000150</t>
  </si>
  <si>
    <t>000 20229999109000150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</si>
  <si>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</si>
  <si>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</si>
  <si>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</si>
  <si>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</si>
  <si>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</si>
  <si>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</si>
  <si>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БЕЗВОЗДМЕЗДНЫЕ ПОСТУПЛЕНИЯ ОТ НЕГОСУДАРСТВЕННЫХ ОРГАНИЗАЦИЙ</t>
  </si>
  <si>
    <t>000 20400000000000150</t>
  </si>
  <si>
    <t>Прочие безвоздмездные поступления от негосударственных организаций в бюджеты сельских поселений</t>
  </si>
  <si>
    <t>00020405099100000150</t>
  </si>
  <si>
    <t xml:space="preserve">Безвоздмездные поступления от негосударственных организаций в бюджеты сельских поселений </t>
  </si>
  <si>
    <t>000 20405099100000150</t>
  </si>
  <si>
    <t xml:space="preserve">Безвозмездные поступления от негосударственных организаций в бюджеты сельских поселений на реализацию проектов развития сельских поселений, основанных на местных инициативах
</t>
  </si>
  <si>
    <t>000 204050991090000150</t>
  </si>
  <si>
    <t xml:space="preserve"> Прочие бездвоздмездные поступления</t>
  </si>
  <si>
    <t>000 20700000000000150</t>
  </si>
  <si>
    <t xml:space="preserve"> Прочие безвоздмездные поступления в бюджеты сельских поселений </t>
  </si>
  <si>
    <t>000 20705000100000150</t>
  </si>
  <si>
    <t>000 20705030100000150</t>
  </si>
  <si>
    <t>Безвоздмездные поступления в бюджеты сельских поселений на реализацию проектов развития сельских поселений,основанных на местных инициативах</t>
  </si>
  <si>
    <t>000 20705030109000150</t>
  </si>
  <si>
    <t>Приложение 8 к решению совета</t>
  </si>
  <si>
    <t>депутатов Петровского сельсовета</t>
  </si>
  <si>
    <t>№ 158    от 25 декабря  2019 г</t>
  </si>
  <si>
    <t xml:space="preserve">Ведомственная структура расходов местного бюджета </t>
  </si>
  <si>
    <t>на 2019 год и плановый период 2020-2021</t>
  </si>
  <si>
    <t>( руб)</t>
  </si>
  <si>
    <t>КВСР</t>
  </si>
  <si>
    <t>Раздел</t>
  </si>
  <si>
    <t>Подраздел</t>
  </si>
  <si>
    <t>Администрация Петровского сельсовета</t>
  </si>
  <si>
    <t>Фонд оплаты труда государственных (муниципальных) органов</t>
  </si>
  <si>
    <t>Расходы на выплаты по обязательному социальному страхованию</t>
  </si>
  <si>
    <t xml:space="preserve">Взносы по обязательному социальному страхованию госуд (муницип) органов </t>
  </si>
  <si>
    <t>Иные закупки товаров, работ и услуг для государственных (муниципальных) нужд</t>
  </si>
  <si>
    <t>Уплата налога на имиущество организаций и земельного налога</t>
  </si>
  <si>
    <t>Уплата  иных платежей</t>
  </si>
  <si>
    <t xml:space="preserve">Обеспечение деятельности финансовых ,налоговых и </t>
  </si>
  <si>
    <t>Муниципальная программа"Реализация муниципальной политики на территории муниципального образования Петровский сельсовет Сарактташского района Оренбургской области на 2019 -2021 гг"</t>
  </si>
  <si>
    <t>Межбюджетные трансферты на осуществление части переданных полномочий по внешнему муниципальному контролю</t>
  </si>
  <si>
    <t>Непрограммное направление расходов ( напрограммные мероприятия )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</si>
  <si>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</si>
  <si>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Прочая закупка товаров, работ и услуг для обеспечения государственных (муниципальных) нужд</t>
  </si>
  <si>
    <t>Непрограммное направление расходов (непрограммные мероприятия).</t>
  </si>
  <si>
    <t xml:space="preserve">Финансирование расходов по внесению изменений в генеральные планы и (или) правила землепользования и застройки сельских поселений Саракташского района   
</t>
  </si>
  <si>
    <t xml:space="preserve">Иные  закупки товаров, работ и услуг для обеспечения государственных ( муниицпальных) нужд   
</t>
  </si>
  <si>
    <t xml:space="preserve">Прочая закупка товаров, работ и услуг </t>
  </si>
  <si>
    <t>Реализация проектов развития общественной инфраструктуры ,основанных на местных инициативах</t>
  </si>
  <si>
    <t>635 П5S0990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</si>
</sst>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"/>
    <numFmt numFmtId="165" formatCode="00"/>
    <numFmt numFmtId="166" formatCode="000.00"/>
    <numFmt numFmtId="167" formatCode="0000000000"/>
    <numFmt numFmtId="168" formatCode="&quot;&quot;###,##0.00"/>
    <numFmt numFmtId="169" formatCode="000000"/>
  </numFmts>
  <fonts count="25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95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/>
    <xf numFmtId="0" fontId="2" fillId="0" borderId="0" xfId="0" quotePrefix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vertical="top" wrapText="1"/>
    </xf>
    <xf numFmtId="0" fontId="5" fillId="0" borderId="0" xfId="1" applyFont="1" applyAlignment="1">
      <alignment horizontal="left" vertical="justify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Protection="1">
      <protection hidden="1"/>
    </xf>
    <xf numFmtId="0" fontId="5" fillId="0" borderId="0" xfId="1" applyFont="1" applyAlignment="1" applyProtection="1">
      <alignment horizontal="right"/>
      <protection hidden="1"/>
    </xf>
    <xf numFmtId="0" fontId="6" fillId="0" borderId="0" xfId="1" applyNumberFormat="1" applyFont="1" applyFill="1" applyAlignment="1" applyProtection="1">
      <alignment horizontal="left"/>
      <protection hidden="1"/>
    </xf>
    <xf numFmtId="0" fontId="6" fillId="0" borderId="0" xfId="1" applyNumberFormat="1" applyFont="1" applyFill="1" applyAlignment="1" applyProtection="1">
      <alignment horizontal="center" vertical="top"/>
      <protection hidden="1"/>
    </xf>
    <xf numFmtId="0" fontId="6" fillId="0" borderId="3" xfId="1" applyNumberFormat="1" applyFont="1" applyFill="1" applyBorder="1" applyAlignment="1" applyProtection="1">
      <alignment horizontal="center" vertical="top" wrapText="1"/>
      <protection hidden="1"/>
    </xf>
    <xf numFmtId="0" fontId="6" fillId="0" borderId="4" xfId="1" applyNumberFormat="1" applyFont="1" applyFill="1" applyBorder="1" applyAlignment="1" applyProtection="1">
      <alignment horizontal="center" vertical="top" wrapText="1"/>
      <protection hidden="1"/>
    </xf>
    <xf numFmtId="165" fontId="6" fillId="0" borderId="1" xfId="1" applyNumberFormat="1" applyFont="1" applyFill="1" applyBorder="1" applyAlignment="1" applyProtection="1">
      <alignment wrapText="1"/>
      <protection hidden="1"/>
    </xf>
    <xf numFmtId="166" fontId="6" fillId="0" borderId="1" xfId="1" applyNumberFormat="1" applyFont="1" applyFill="1" applyBorder="1" applyAlignment="1" applyProtection="1">
      <alignment horizontal="right" wrapText="1"/>
      <protection hidden="1"/>
    </xf>
    <xf numFmtId="4" fontId="6" fillId="0" borderId="1" xfId="1" applyNumberFormat="1" applyFont="1" applyFill="1" applyBorder="1" applyAlignment="1" applyProtection="1">
      <protection hidden="1"/>
    </xf>
    <xf numFmtId="4" fontId="6" fillId="0" borderId="6" xfId="1" applyNumberFormat="1" applyFont="1" applyFill="1" applyBorder="1" applyAlignment="1" applyProtection="1">
      <protection hidden="1"/>
    </xf>
    <xf numFmtId="165" fontId="5" fillId="0" borderId="1" xfId="1" applyNumberFormat="1" applyFont="1" applyFill="1" applyBorder="1" applyAlignment="1" applyProtection="1">
      <alignment wrapText="1"/>
      <protection hidden="1"/>
    </xf>
    <xf numFmtId="166" fontId="5" fillId="0" borderId="1" xfId="1" applyNumberFormat="1" applyFont="1" applyFill="1" applyBorder="1" applyAlignment="1" applyProtection="1">
      <alignment horizontal="right" wrapText="1"/>
      <protection hidden="1"/>
    </xf>
    <xf numFmtId="4" fontId="5" fillId="0" borderId="1" xfId="1" applyNumberFormat="1" applyFont="1" applyFill="1" applyBorder="1" applyAlignment="1" applyProtection="1">
      <protection hidden="1"/>
    </xf>
    <xf numFmtId="4" fontId="5" fillId="0" borderId="6" xfId="1" applyNumberFormat="1" applyFont="1" applyFill="1" applyBorder="1" applyAlignment="1" applyProtection="1">
      <protection hidden="1"/>
    </xf>
    <xf numFmtId="2" fontId="5" fillId="0" borderId="1" xfId="1" applyNumberFormat="1" applyFont="1" applyFill="1" applyBorder="1" applyAlignment="1" applyProtection="1">
      <alignment horizontal="right" wrapText="1"/>
      <protection hidden="1"/>
    </xf>
    <xf numFmtId="2" fontId="6" fillId="0" borderId="1" xfId="1" applyNumberFormat="1" applyFont="1" applyFill="1" applyBorder="1" applyAlignment="1" applyProtection="1">
      <alignment horizontal="right" wrapText="1"/>
      <protection hidden="1"/>
    </xf>
    <xf numFmtId="0" fontId="5" fillId="0" borderId="10" xfId="1" applyNumberFormat="1" applyFont="1" applyFill="1" applyBorder="1" applyAlignment="1" applyProtection="1">
      <alignment wrapText="1"/>
      <protection hidden="1"/>
    </xf>
    <xf numFmtId="166" fontId="6" fillId="0" borderId="10" xfId="1" applyNumberFormat="1" applyFont="1" applyFill="1" applyBorder="1" applyAlignment="1" applyProtection="1">
      <alignment horizontal="right" wrapText="1"/>
      <protection hidden="1"/>
    </xf>
    <xf numFmtId="4" fontId="6" fillId="0" borderId="10" xfId="1" applyNumberFormat="1" applyFont="1" applyFill="1" applyBorder="1" applyAlignment="1" applyProtection="1">
      <protection hidden="1"/>
    </xf>
    <xf numFmtId="4" fontId="6" fillId="0" borderId="11" xfId="1" applyNumberFormat="1" applyFont="1" applyFill="1" applyBorder="1" applyAlignment="1" applyProtection="1">
      <protection hidden="1"/>
    </xf>
    <xf numFmtId="0" fontId="5" fillId="0" borderId="0" xfId="0" applyFont="1" applyAlignment="1">
      <alignment horizontal="left"/>
    </xf>
    <xf numFmtId="0" fontId="5" fillId="0" borderId="0" xfId="0" applyFont="1"/>
    <xf numFmtId="167" fontId="6" fillId="0" borderId="1" xfId="1" applyNumberFormat="1" applyFont="1" applyFill="1" applyBorder="1" applyAlignment="1" applyProtection="1">
      <alignment horizontal="right" wrapText="1"/>
      <protection hidden="1"/>
    </xf>
    <xf numFmtId="164" fontId="6" fillId="0" borderId="1" xfId="1" applyNumberFormat="1" applyFont="1" applyFill="1" applyBorder="1" applyAlignment="1" applyProtection="1">
      <alignment horizontal="right" wrapText="1"/>
      <protection hidden="1"/>
    </xf>
    <xf numFmtId="167" fontId="5" fillId="0" borderId="1" xfId="1" applyNumberFormat="1" applyFont="1" applyFill="1" applyBorder="1" applyAlignment="1" applyProtection="1">
      <alignment horizontal="right" wrapText="1"/>
      <protection hidden="1"/>
    </xf>
    <xf numFmtId="164" fontId="5" fillId="0" borderId="1" xfId="1" applyNumberFormat="1" applyFont="1" applyFill="1" applyBorder="1" applyAlignment="1" applyProtection="1">
      <alignment horizontal="right" wrapText="1"/>
      <protection hidden="1"/>
    </xf>
    <xf numFmtId="0" fontId="10" fillId="0" borderId="0" xfId="0" applyFont="1"/>
    <xf numFmtId="167" fontId="11" fillId="0" borderId="1" xfId="0" applyNumberFormat="1" applyFont="1" applyBorder="1" applyAlignment="1">
      <alignment horizontal="right" vertical="center" wrapText="1"/>
    </xf>
    <xf numFmtId="167" fontId="12" fillId="0" borderId="1" xfId="0" applyNumberFormat="1" applyFont="1" applyBorder="1" applyAlignment="1">
      <alignment horizontal="right" vertical="center" wrapText="1"/>
    </xf>
    <xf numFmtId="49" fontId="5" fillId="0" borderId="1" xfId="1" applyNumberFormat="1" applyFont="1" applyFill="1" applyBorder="1" applyAlignment="1" applyProtection="1">
      <alignment horizontal="right" wrapText="1"/>
      <protection hidden="1"/>
    </xf>
    <xf numFmtId="0" fontId="6" fillId="0" borderId="10" xfId="1" applyNumberFormat="1" applyFont="1" applyFill="1" applyBorder="1" applyAlignment="1" applyProtection="1">
      <alignment horizontal="right" wrapText="1"/>
      <protection hidden="1"/>
    </xf>
    <xf numFmtId="2" fontId="6" fillId="0" borderId="10" xfId="1" applyNumberFormat="1" applyFont="1" applyFill="1" applyBorder="1" applyAlignment="1" applyProtection="1">
      <alignment horizontal="right" wrapText="1"/>
      <protection hidden="1"/>
    </xf>
    <xf numFmtId="0" fontId="0" fillId="0" borderId="0" xfId="0" applyFill="1"/>
    <xf numFmtId="0" fontId="0" fillId="0" borderId="0" xfId="0" applyFill="1" applyAlignment="1">
      <alignment horizontal="right"/>
    </xf>
    <xf numFmtId="0" fontId="4" fillId="0" borderId="0" xfId="0" applyFont="1" applyFill="1" applyAlignment="1">
      <alignment horizontal="right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0" fillId="0" borderId="1" xfId="0" applyBorder="1"/>
    <xf numFmtId="0" fontId="13" fillId="0" borderId="15" xfId="0" applyFont="1" applyFill="1" applyBorder="1" applyAlignment="1">
      <alignment horizontal="left" vertical="top" wrapText="1"/>
    </xf>
    <xf numFmtId="0" fontId="13" fillId="0" borderId="16" xfId="0" applyFont="1" applyFill="1" applyBorder="1" applyAlignment="1">
      <alignment horizontal="center" wrapText="1"/>
    </xf>
    <xf numFmtId="168" fontId="15" fillId="0" borderId="16" xfId="0" applyNumberFormat="1" applyFont="1" applyFill="1" applyBorder="1" applyAlignment="1">
      <alignment horizontal="right" wrapText="1"/>
    </xf>
    <xf numFmtId="168" fontId="15" fillId="0" borderId="17" xfId="0" applyNumberFormat="1" applyFont="1" applyFill="1" applyBorder="1" applyAlignment="1">
      <alignment horizontal="right" wrapText="1"/>
    </xf>
    <xf numFmtId="2" fontId="16" fillId="0" borderId="1" xfId="0" applyNumberFormat="1" applyFont="1" applyBorder="1"/>
    <xf numFmtId="0" fontId="13" fillId="0" borderId="18" xfId="0" applyFont="1" applyFill="1" applyBorder="1" applyAlignment="1">
      <alignment horizontal="left" vertical="top" wrapText="1"/>
    </xf>
    <xf numFmtId="0" fontId="13" fillId="0" borderId="19" xfId="0" applyFont="1" applyFill="1" applyBorder="1" applyAlignment="1">
      <alignment horizontal="center" wrapText="1"/>
    </xf>
    <xf numFmtId="168" fontId="13" fillId="0" borderId="16" xfId="0" applyNumberFormat="1" applyFont="1" applyFill="1" applyBorder="1" applyAlignment="1">
      <alignment horizontal="right" wrapText="1"/>
    </xf>
    <xf numFmtId="168" fontId="13" fillId="0" borderId="17" xfId="0" applyNumberFormat="1" applyFont="1" applyFill="1" applyBorder="1" applyAlignment="1">
      <alignment horizontal="right" wrapText="1"/>
    </xf>
    <xf numFmtId="2" fontId="14" fillId="0" borderId="1" xfId="0" applyNumberFormat="1" applyFont="1" applyBorder="1"/>
    <xf numFmtId="168" fontId="13" fillId="0" borderId="1" xfId="0" applyNumberFormat="1" applyFont="1" applyFill="1" applyBorder="1" applyAlignment="1">
      <alignment horizontal="right" wrapText="1"/>
    </xf>
    <xf numFmtId="0" fontId="13" fillId="0" borderId="1" xfId="0" applyFont="1" applyFill="1" applyBorder="1" applyAlignment="1">
      <alignment horizontal="left" vertical="top" wrapText="1"/>
    </xf>
    <xf numFmtId="2" fontId="16" fillId="0" borderId="20" xfId="0" applyNumberFormat="1" applyFont="1" applyBorder="1"/>
    <xf numFmtId="0" fontId="15" fillId="0" borderId="18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center" wrapText="1"/>
    </xf>
    <xf numFmtId="2" fontId="13" fillId="0" borderId="0" xfId="0" applyNumberFormat="1" applyFont="1" applyFill="1" applyBorder="1" applyAlignment="1">
      <alignment horizontal="right" wrapText="1"/>
    </xf>
    <xf numFmtId="49" fontId="13" fillId="0" borderId="1" xfId="0" applyNumberFormat="1" applyFont="1" applyFill="1" applyBorder="1" applyAlignment="1">
      <alignment horizontal="center" wrapText="1"/>
    </xf>
    <xf numFmtId="168" fontId="13" fillId="0" borderId="0" xfId="0" applyNumberFormat="1" applyFont="1" applyFill="1" applyBorder="1" applyAlignment="1">
      <alignment horizontal="right" wrapText="1"/>
    </xf>
    <xf numFmtId="2" fontId="14" fillId="0" borderId="20" xfId="0" applyNumberFormat="1" applyFont="1" applyBorder="1"/>
    <xf numFmtId="168" fontId="13" fillId="0" borderId="9" xfId="0" applyNumberFormat="1" applyFont="1" applyFill="1" applyBorder="1" applyAlignment="1">
      <alignment horizontal="right" wrapText="1"/>
    </xf>
    <xf numFmtId="169" fontId="15" fillId="0" borderId="1" xfId="0" applyNumberFormat="1" applyFont="1" applyFill="1" applyBorder="1" applyAlignment="1">
      <alignment horizontal="center" wrapText="1"/>
    </xf>
    <xf numFmtId="168" fontId="15" fillId="0" borderId="1" xfId="0" applyNumberFormat="1" applyFont="1" applyFill="1" applyBorder="1" applyAlignment="1">
      <alignment horizontal="right" wrapText="1"/>
    </xf>
    <xf numFmtId="168" fontId="15" fillId="0" borderId="9" xfId="0" applyNumberFormat="1" applyFont="1" applyFill="1" applyBorder="1" applyAlignment="1">
      <alignment horizontal="right" wrapText="1"/>
    </xf>
    <xf numFmtId="169" fontId="13" fillId="0" borderId="1" xfId="0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 vertical="top" wrapText="1"/>
    </xf>
    <xf numFmtId="169" fontId="16" fillId="0" borderId="1" xfId="0" applyNumberFormat="1" applyFont="1" applyFill="1" applyBorder="1" applyAlignment="1">
      <alignment horizontal="center"/>
    </xf>
    <xf numFmtId="2" fontId="16" fillId="0" borderId="1" xfId="0" applyNumberFormat="1" applyFont="1" applyFill="1" applyBorder="1"/>
    <xf numFmtId="2" fontId="16" fillId="0" borderId="9" xfId="0" applyNumberFormat="1" applyFont="1" applyFill="1" applyBorder="1"/>
    <xf numFmtId="49" fontId="1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/>
    <xf numFmtId="2" fontId="14" fillId="0" borderId="9" xfId="0" applyNumberFormat="1" applyFont="1" applyFill="1" applyBorder="1"/>
    <xf numFmtId="169" fontId="14" fillId="0" borderId="1" xfId="0" applyNumberFormat="1" applyFont="1" applyFill="1" applyBorder="1" applyAlignment="1">
      <alignment horizontal="center"/>
    </xf>
    <xf numFmtId="0" fontId="16" fillId="0" borderId="1" xfId="0" applyFont="1" applyFill="1" applyBorder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0" xfId="1"/>
    <xf numFmtId="0" fontId="9" fillId="0" borderId="0" xfId="1" applyNumberFormat="1" applyFont="1" applyFill="1" applyAlignment="1" applyProtection="1">
      <alignment horizontal="right" vertical="top"/>
      <protection hidden="1"/>
    </xf>
    <xf numFmtId="0" fontId="9" fillId="0" borderId="0" xfId="1" applyNumberFormat="1" applyFont="1" applyFill="1" applyAlignment="1" applyProtection="1">
      <alignment horizontal="center" vertical="top"/>
      <protection hidden="1"/>
    </xf>
    <xf numFmtId="0" fontId="4" fillId="0" borderId="0" xfId="1" applyFont="1" applyProtection="1">
      <protection hidden="1"/>
    </xf>
    <xf numFmtId="0" fontId="6" fillId="0" borderId="1" xfId="1" applyNumberFormat="1" applyFont="1" applyFill="1" applyBorder="1" applyAlignment="1" applyProtection="1">
      <alignment horizontal="center" vertical="top" wrapText="1"/>
      <protection hidden="1"/>
    </xf>
    <xf numFmtId="0" fontId="6" fillId="0" borderId="1" xfId="1" applyNumberFormat="1" applyFont="1" applyFill="1" applyBorder="1" applyAlignment="1" applyProtection="1">
      <alignment horizontal="right" vertical="top" wrapText="1"/>
      <protection hidden="1"/>
    </xf>
    <xf numFmtId="0" fontId="9" fillId="0" borderId="1" xfId="1" applyNumberFormat="1" applyFont="1" applyFill="1" applyBorder="1" applyAlignment="1" applyProtection="1">
      <alignment horizontal="center" vertical="top" wrapText="1"/>
      <protection hidden="1"/>
    </xf>
    <xf numFmtId="164" fontId="6" fillId="0" borderId="20" xfId="1" applyNumberFormat="1" applyFont="1" applyFill="1" applyBorder="1" applyAlignment="1" applyProtection="1">
      <alignment wrapText="1"/>
      <protection hidden="1"/>
    </xf>
    <xf numFmtId="165" fontId="6" fillId="0" borderId="22" xfId="1" applyNumberFormat="1" applyFont="1" applyFill="1" applyBorder="1" applyAlignment="1" applyProtection="1">
      <alignment wrapText="1"/>
      <protection hidden="1"/>
    </xf>
    <xf numFmtId="167" fontId="6" fillId="0" borderId="22" xfId="1" applyNumberFormat="1" applyFont="1" applyFill="1" applyBorder="1" applyAlignment="1" applyProtection="1">
      <alignment horizontal="right" wrapText="1"/>
      <protection hidden="1"/>
    </xf>
    <xf numFmtId="164" fontId="6" fillId="0" borderId="20" xfId="1" applyNumberFormat="1" applyFont="1" applyFill="1" applyBorder="1" applyAlignment="1" applyProtection="1">
      <alignment horizontal="right" wrapText="1"/>
      <protection hidden="1"/>
    </xf>
    <xf numFmtId="4" fontId="9" fillId="0" borderId="22" xfId="1" applyNumberFormat="1" applyFont="1" applyFill="1" applyBorder="1" applyAlignment="1" applyProtection="1">
      <protection hidden="1"/>
    </xf>
    <xf numFmtId="4" fontId="6" fillId="0" borderId="20" xfId="1" applyNumberFormat="1" applyFont="1" applyFill="1" applyBorder="1" applyAlignment="1" applyProtection="1">
      <protection hidden="1"/>
    </xf>
    <xf numFmtId="164" fontId="6" fillId="0" borderId="1" xfId="1" applyNumberFormat="1" applyFont="1" applyFill="1" applyBorder="1" applyAlignment="1" applyProtection="1">
      <alignment wrapText="1"/>
      <protection hidden="1"/>
    </xf>
    <xf numFmtId="165" fontId="6" fillId="0" borderId="9" xfId="1" applyNumberFormat="1" applyFont="1" applyFill="1" applyBorder="1" applyAlignment="1" applyProtection="1">
      <alignment wrapText="1"/>
      <protection hidden="1"/>
    </xf>
    <xf numFmtId="167" fontId="6" fillId="0" borderId="9" xfId="1" applyNumberFormat="1" applyFont="1" applyFill="1" applyBorder="1" applyAlignment="1" applyProtection="1">
      <alignment horizontal="right" wrapText="1"/>
      <protection hidden="1"/>
    </xf>
    <xf numFmtId="4" fontId="9" fillId="0" borderId="9" xfId="1" applyNumberFormat="1" applyFont="1" applyFill="1" applyBorder="1" applyAlignment="1" applyProtection="1">
      <protection hidden="1"/>
    </xf>
    <xf numFmtId="4" fontId="20" fillId="0" borderId="1" xfId="1" applyNumberFormat="1" applyFont="1" applyFill="1" applyBorder="1" applyAlignment="1" applyProtection="1">
      <protection hidden="1"/>
    </xf>
    <xf numFmtId="164" fontId="5" fillId="0" borderId="1" xfId="1" applyNumberFormat="1" applyFont="1" applyFill="1" applyBorder="1" applyAlignment="1" applyProtection="1">
      <alignment wrapText="1"/>
      <protection hidden="1"/>
    </xf>
    <xf numFmtId="165" fontId="5" fillId="0" borderId="9" xfId="1" applyNumberFormat="1" applyFont="1" applyFill="1" applyBorder="1" applyAlignment="1" applyProtection="1">
      <alignment wrapText="1"/>
      <protection hidden="1"/>
    </xf>
    <xf numFmtId="167" fontId="5" fillId="0" borderId="9" xfId="1" applyNumberFormat="1" applyFont="1" applyFill="1" applyBorder="1" applyAlignment="1" applyProtection="1">
      <alignment horizontal="right" wrapText="1"/>
      <protection hidden="1"/>
    </xf>
    <xf numFmtId="4" fontId="4" fillId="0" borderId="9" xfId="1" applyNumberFormat="1" applyFont="1" applyFill="1" applyBorder="1" applyAlignment="1" applyProtection="1">
      <protection hidden="1"/>
    </xf>
    <xf numFmtId="4" fontId="22" fillId="0" borderId="1" xfId="1" applyNumberFormat="1" applyFont="1" applyFill="1" applyBorder="1" applyAlignment="1" applyProtection="1">
      <protection hidden="1"/>
    </xf>
    <xf numFmtId="0" fontId="9" fillId="0" borderId="0" xfId="1" applyFont="1"/>
    <xf numFmtId="167" fontId="21" fillId="0" borderId="9" xfId="1" applyNumberFormat="1" applyFont="1" applyFill="1" applyBorder="1" applyAlignment="1" applyProtection="1">
      <alignment horizontal="right" wrapText="1"/>
      <protection hidden="1"/>
    </xf>
    <xf numFmtId="4" fontId="4" fillId="0" borderId="1" xfId="1" applyNumberFormat="1" applyFont="1" applyFill="1" applyBorder="1" applyAlignment="1" applyProtection="1">
      <protection hidden="1"/>
    </xf>
    <xf numFmtId="0" fontId="5" fillId="0" borderId="1" xfId="1" applyNumberFormat="1" applyFont="1" applyFill="1" applyBorder="1" applyAlignment="1" applyProtection="1">
      <alignment wrapText="1"/>
      <protection hidden="1"/>
    </xf>
    <xf numFmtId="0" fontId="6" fillId="0" borderId="1" xfId="1" applyNumberFormat="1" applyFont="1" applyFill="1" applyBorder="1" applyAlignment="1" applyProtection="1">
      <alignment horizontal="right" wrapText="1"/>
      <protection hidden="1"/>
    </xf>
    <xf numFmtId="4" fontId="9" fillId="0" borderId="1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3" fontId="9" fillId="0" borderId="0" xfId="1" applyNumberFormat="1" applyFont="1" applyFill="1" applyAlignment="1" applyProtection="1">
      <protection hidden="1"/>
    </xf>
    <xf numFmtId="0" fontId="4" fillId="0" borderId="0" xfId="1" applyAlignment="1">
      <alignment horizontal="right"/>
    </xf>
    <xf numFmtId="0" fontId="18" fillId="0" borderId="8" xfId="1" applyNumberFormat="1" applyFont="1" applyFill="1" applyBorder="1" applyAlignment="1" applyProtection="1">
      <alignment horizontal="left" vertical="top" wrapText="1"/>
      <protection hidden="1"/>
    </xf>
    <xf numFmtId="0" fontId="4" fillId="0" borderId="0" xfId="1" applyFont="1" applyAlignment="1">
      <alignment horizontal="left" vertical="top"/>
    </xf>
    <xf numFmtId="0" fontId="9" fillId="0" borderId="0" xfId="1" applyNumberFormat="1" applyFont="1" applyFill="1" applyAlignment="1" applyProtection="1">
      <alignment horizontal="left" vertical="top"/>
      <protection hidden="1"/>
    </xf>
    <xf numFmtId="0" fontId="18" fillId="0" borderId="9" xfId="1" applyNumberFormat="1" applyFont="1" applyFill="1" applyBorder="1" applyAlignment="1" applyProtection="1">
      <alignment horizontal="left" vertical="top" wrapText="1"/>
      <protection hidden="1"/>
    </xf>
    <xf numFmtId="0" fontId="5" fillId="0" borderId="8" xfId="1" applyNumberFormat="1" applyFont="1" applyFill="1" applyBorder="1" applyAlignment="1" applyProtection="1">
      <alignment horizontal="left" vertical="top" wrapText="1"/>
      <protection hidden="1"/>
    </xf>
    <xf numFmtId="0" fontId="6" fillId="0" borderId="8" xfId="1" applyNumberFormat="1" applyFont="1" applyFill="1" applyBorder="1" applyAlignment="1" applyProtection="1">
      <alignment horizontal="left" vertical="top" wrapText="1"/>
      <protection hidden="1"/>
    </xf>
    <xf numFmtId="0" fontId="23" fillId="0" borderId="8" xfId="1" applyNumberFormat="1" applyFont="1" applyFill="1" applyBorder="1" applyAlignment="1" applyProtection="1">
      <alignment horizontal="left" vertical="top" wrapText="1"/>
      <protection hidden="1"/>
    </xf>
    <xf numFmtId="164" fontId="6" fillId="0" borderId="8" xfId="1" applyNumberFormat="1" applyFont="1" applyFill="1" applyBorder="1" applyAlignment="1" applyProtection="1">
      <alignment horizontal="left" vertical="top" wrapText="1"/>
      <protection hidden="1"/>
    </xf>
    <xf numFmtId="0" fontId="19" fillId="0" borderId="8" xfId="1" applyNumberFormat="1" applyFont="1" applyFill="1" applyBorder="1" applyAlignment="1" applyProtection="1">
      <alignment horizontal="left" vertical="top" wrapText="1"/>
      <protection hidden="1"/>
    </xf>
    <xf numFmtId="0" fontId="19" fillId="0" borderId="1" xfId="1" applyNumberFormat="1" applyFont="1" applyFill="1" applyBorder="1" applyAlignment="1" applyProtection="1">
      <alignment horizontal="left" vertical="top"/>
      <protection hidden="1"/>
    </xf>
    <xf numFmtId="0" fontId="5" fillId="0" borderId="0" xfId="1" applyNumberFormat="1" applyFont="1" applyFill="1" applyAlignment="1" applyProtection="1">
      <alignment horizontal="left" vertical="top"/>
      <protection hidden="1"/>
    </xf>
    <xf numFmtId="0" fontId="17" fillId="0" borderId="0" xfId="1" applyFont="1" applyAlignment="1">
      <alignment horizontal="left" vertical="top"/>
    </xf>
    <xf numFmtId="0" fontId="5" fillId="0" borderId="9" xfId="1" applyNumberFormat="1" applyFont="1" applyFill="1" applyBorder="1" applyAlignment="1" applyProtection="1">
      <alignment horizontal="left" vertical="top" wrapText="1"/>
      <protection hidden="1"/>
    </xf>
    <xf numFmtId="0" fontId="23" fillId="0" borderId="9" xfId="1" applyNumberFormat="1" applyFont="1" applyFill="1" applyBorder="1" applyAlignment="1" applyProtection="1">
      <alignment horizontal="left" vertical="top" wrapText="1"/>
      <protection hidden="1"/>
    </xf>
    <xf numFmtId="0" fontId="21" fillId="0" borderId="9" xfId="1" applyNumberFormat="1" applyFont="1" applyFill="1" applyBorder="1" applyAlignment="1" applyProtection="1">
      <alignment horizontal="left" vertical="top" wrapText="1"/>
      <protection hidden="1"/>
    </xf>
    <xf numFmtId="0" fontId="18" fillId="0" borderId="1" xfId="1" applyNumberFormat="1" applyFont="1" applyFill="1" applyBorder="1" applyAlignment="1" applyProtection="1">
      <alignment vertical="justify"/>
      <protection hidden="1"/>
    </xf>
    <xf numFmtId="164" fontId="18" fillId="0" borderId="21" xfId="1" applyNumberFormat="1" applyFont="1" applyFill="1" applyBorder="1" applyAlignment="1" applyProtection="1">
      <alignment vertical="justify" wrapText="1"/>
      <protection hidden="1"/>
    </xf>
    <xf numFmtId="164" fontId="19" fillId="0" borderId="5" xfId="1" applyNumberFormat="1" applyFont="1" applyFill="1" applyBorder="1" applyAlignment="1" applyProtection="1">
      <alignment vertical="justify" wrapText="1"/>
      <protection hidden="1"/>
    </xf>
    <xf numFmtId="0" fontId="19" fillId="0" borderId="1" xfId="1" applyNumberFormat="1" applyFont="1" applyFill="1" applyBorder="1" applyAlignment="1" applyProtection="1">
      <alignment vertical="top" wrapText="1"/>
      <protection hidden="1"/>
    </xf>
    <xf numFmtId="0" fontId="21" fillId="0" borderId="1" xfId="1" applyNumberFormat="1" applyFont="1" applyFill="1" applyBorder="1" applyAlignment="1" applyProtection="1">
      <alignment vertical="justify" wrapText="1"/>
      <protection hidden="1"/>
    </xf>
    <xf numFmtId="0" fontId="21" fillId="0" borderId="9" xfId="1" applyNumberFormat="1" applyFont="1" applyFill="1" applyBorder="1" applyAlignment="1" applyProtection="1">
      <alignment vertical="justify" wrapText="1"/>
      <protection hidden="1"/>
    </xf>
    <xf numFmtId="0" fontId="23" fillId="0" borderId="1" xfId="1" applyNumberFormat="1" applyFont="1" applyFill="1" applyBorder="1" applyAlignment="1" applyProtection="1">
      <alignment vertical="justify" wrapText="1"/>
      <protection hidden="1"/>
    </xf>
    <xf numFmtId="0" fontId="23" fillId="0" borderId="9" xfId="1" applyNumberFormat="1" applyFont="1" applyFill="1" applyBorder="1" applyAlignment="1" applyProtection="1">
      <alignment vertical="justify" wrapText="1"/>
      <protection hidden="1"/>
    </xf>
    <xf numFmtId="0" fontId="23" fillId="0" borderId="1" xfId="1" applyNumberFormat="1" applyFont="1" applyFill="1" applyBorder="1" applyAlignment="1" applyProtection="1">
      <alignment vertical="top" wrapText="1"/>
      <protection hidden="1"/>
    </xf>
    <xf numFmtId="0" fontId="21" fillId="0" borderId="1" xfId="1" applyNumberFormat="1" applyFont="1" applyFill="1" applyBorder="1" applyAlignment="1" applyProtection="1">
      <alignment vertical="top" wrapText="1"/>
      <protection hidden="1"/>
    </xf>
    <xf numFmtId="0" fontId="5" fillId="0" borderId="1" xfId="1" applyNumberFormat="1" applyFont="1" applyFill="1" applyBorder="1" applyAlignment="1" applyProtection="1">
      <alignment vertical="top" wrapText="1"/>
      <protection hidden="1"/>
    </xf>
    <xf numFmtId="0" fontId="19" fillId="0" borderId="1" xfId="1" applyNumberFormat="1" applyFont="1" applyFill="1" applyBorder="1" applyAlignment="1" applyProtection="1">
      <alignment vertical="justify" wrapText="1"/>
      <protection hidden="1"/>
    </xf>
    <xf numFmtId="0" fontId="5" fillId="0" borderId="1" xfId="1" applyNumberFormat="1" applyFont="1" applyFill="1" applyBorder="1" applyAlignment="1" applyProtection="1">
      <alignment vertical="justify" wrapText="1"/>
      <protection hidden="1"/>
    </xf>
    <xf numFmtId="164" fontId="24" fillId="0" borderId="5" xfId="1" applyNumberFormat="1" applyFont="1" applyFill="1" applyBorder="1" applyAlignment="1" applyProtection="1">
      <alignment vertical="justify" wrapText="1"/>
      <protection hidden="1"/>
    </xf>
    <xf numFmtId="0" fontId="18" fillId="0" borderId="1" xfId="1" applyNumberFormat="1" applyFont="1" applyFill="1" applyBorder="1" applyAlignment="1" applyProtection="1">
      <alignment vertical="justify" wrapText="1"/>
      <protection hidden="1"/>
    </xf>
    <xf numFmtId="164" fontId="18" fillId="0" borderId="5" xfId="1" applyNumberFormat="1" applyFont="1" applyFill="1" applyBorder="1" applyAlignment="1" applyProtection="1">
      <alignment vertical="justify" wrapText="1"/>
      <protection hidden="1"/>
    </xf>
    <xf numFmtId="0" fontId="6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23" xfId="1" applyNumberFormat="1" applyFont="1" applyFill="1" applyBorder="1" applyAlignment="1" applyProtection="1">
      <alignment vertical="justify"/>
      <protection hidden="1"/>
    </xf>
    <xf numFmtId="0" fontId="6" fillId="0" borderId="24" xfId="1" applyNumberFormat="1" applyFont="1" applyFill="1" applyBorder="1" applyAlignment="1" applyProtection="1">
      <alignment vertical="justify"/>
      <protection hidden="1"/>
    </xf>
    <xf numFmtId="0" fontId="6" fillId="0" borderId="0" xfId="0" applyFont="1" applyAlignment="1">
      <alignment vertical="top"/>
    </xf>
    <xf numFmtId="164" fontId="6" fillId="0" borderId="7" xfId="1" applyNumberFormat="1" applyFont="1" applyFill="1" applyBorder="1" applyAlignment="1" applyProtection="1">
      <alignment vertical="justify"/>
      <protection hidden="1"/>
    </xf>
    <xf numFmtId="0" fontId="5" fillId="0" borderId="9" xfId="1" applyNumberFormat="1" applyFont="1" applyFill="1" applyBorder="1" applyAlignment="1" applyProtection="1">
      <alignment vertical="justify"/>
      <protection hidden="1"/>
    </xf>
    <xf numFmtId="0" fontId="5" fillId="0" borderId="8" xfId="1" applyNumberFormat="1" applyFont="1" applyFill="1" applyBorder="1" applyAlignment="1" applyProtection="1">
      <alignment vertical="justify"/>
      <protection hidden="1"/>
    </xf>
    <xf numFmtId="164" fontId="5" fillId="0" borderId="9" xfId="1" applyNumberFormat="1" applyFont="1" applyFill="1" applyBorder="1" applyAlignment="1" applyProtection="1">
      <alignment vertical="justify"/>
      <protection hidden="1"/>
    </xf>
    <xf numFmtId="164" fontId="5" fillId="0" borderId="8" xfId="1" applyNumberFormat="1" applyFont="1" applyFill="1" applyBorder="1" applyAlignment="1" applyProtection="1">
      <alignment vertical="justify"/>
      <protection hidden="1"/>
    </xf>
    <xf numFmtId="0" fontId="6" fillId="0" borderId="2" xfId="1" applyNumberFormat="1" applyFont="1" applyFill="1" applyBorder="1" applyAlignment="1" applyProtection="1">
      <alignment vertical="justify"/>
      <protection hidden="1"/>
    </xf>
    <xf numFmtId="164" fontId="6" fillId="0" borderId="5" xfId="1" applyNumberFormat="1" applyFont="1" applyFill="1" applyBorder="1" applyAlignment="1" applyProtection="1">
      <alignment vertical="justify" wrapText="1"/>
      <protection hidden="1"/>
    </xf>
    <xf numFmtId="164" fontId="6" fillId="0" borderId="1" xfId="1" applyNumberFormat="1" applyFont="1" applyFill="1" applyBorder="1" applyAlignment="1" applyProtection="1">
      <alignment vertical="justify" wrapText="1"/>
      <protection hidden="1"/>
    </xf>
    <xf numFmtId="0" fontId="6" fillId="0" borderId="1" xfId="1" applyNumberFormat="1" applyFont="1" applyFill="1" applyBorder="1" applyAlignment="1" applyProtection="1">
      <alignment vertical="justify" wrapText="1"/>
      <protection hidden="1"/>
    </xf>
    <xf numFmtId="0" fontId="6" fillId="0" borderId="8" xfId="1" applyNumberFormat="1" applyFont="1" applyFill="1" applyBorder="1" applyAlignment="1" applyProtection="1">
      <alignment vertical="justify" wrapText="1"/>
      <protection hidden="1"/>
    </xf>
    <xf numFmtId="0" fontId="5" fillId="0" borderId="8" xfId="1" applyNumberFormat="1" applyFont="1" applyFill="1" applyBorder="1" applyAlignment="1" applyProtection="1">
      <alignment vertical="justify" wrapText="1"/>
      <protection hidden="1"/>
    </xf>
    <xf numFmtId="164" fontId="6" fillId="0" borderId="7" xfId="1" applyNumberFormat="1" applyFont="1" applyFill="1" applyBorder="1" applyAlignment="1" applyProtection="1">
      <alignment vertical="justify" wrapText="1"/>
      <protection hidden="1"/>
    </xf>
    <xf numFmtId="0" fontId="6" fillId="0" borderId="9" xfId="1" applyNumberFormat="1" applyFont="1" applyFill="1" applyBorder="1" applyAlignment="1" applyProtection="1">
      <alignment vertical="justify" wrapText="1"/>
      <protection hidden="1"/>
    </xf>
    <xf numFmtId="0" fontId="5" fillId="0" borderId="9" xfId="1" applyNumberFormat="1" applyFont="1" applyFill="1" applyBorder="1" applyAlignment="1" applyProtection="1">
      <alignment vertical="justify" wrapText="1"/>
      <protection hidden="1"/>
    </xf>
    <xf numFmtId="0" fontId="6" fillId="0" borderId="10" xfId="1" applyNumberFormat="1" applyFont="1" applyFill="1" applyBorder="1" applyAlignment="1" applyProtection="1">
      <alignment vertical="justify"/>
      <protection hidden="1"/>
    </xf>
    <xf numFmtId="0" fontId="6" fillId="0" borderId="0" xfId="0" applyFont="1" applyAlignment="1">
      <alignment horizontal="left"/>
    </xf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distributed"/>
    </xf>
    <xf numFmtId="0" fontId="6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>
      <selection activeCell="C17" sqref="C17"/>
    </sheetView>
  </sheetViews>
  <sheetFormatPr defaultRowHeight="12.75" x14ac:dyDescent="0.2"/>
  <cols>
    <col min="1" max="1" width="31.140625" customWidth="1"/>
    <col min="2" max="2" width="49.42578125" customWidth="1"/>
    <col min="3" max="3" width="14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 x14ac:dyDescent="0.25">
      <c r="A1" s="1"/>
      <c r="B1" s="1"/>
      <c r="C1" s="5" t="s">
        <v>1</v>
      </c>
      <c r="D1" s="5"/>
      <c r="E1" s="5"/>
    </row>
    <row r="2" spans="1:5" ht="18.75" customHeight="1" x14ac:dyDescent="0.25">
      <c r="A2" s="1"/>
      <c r="B2" s="1"/>
      <c r="C2" s="5" t="s">
        <v>0</v>
      </c>
      <c r="D2" s="5"/>
      <c r="E2" s="5"/>
    </row>
    <row r="3" spans="1:5" ht="21.75" customHeight="1" x14ac:dyDescent="0.25">
      <c r="A3" s="1"/>
      <c r="B3" s="1"/>
      <c r="C3" s="5" t="s">
        <v>26</v>
      </c>
      <c r="D3" s="5"/>
      <c r="E3" s="6"/>
    </row>
    <row r="4" spans="1:5" ht="18" customHeight="1" x14ac:dyDescent="0.25">
      <c r="A4" s="1"/>
      <c r="B4" s="1"/>
      <c r="C4" s="7" t="s">
        <v>27</v>
      </c>
      <c r="D4" s="7"/>
      <c r="E4" s="7"/>
    </row>
    <row r="5" spans="1:5" ht="33.75" hidden="1" customHeight="1" x14ac:dyDescent="0.2">
      <c r="A5" s="1"/>
      <c r="B5" s="1"/>
      <c r="C5" s="6"/>
      <c r="D5" s="6"/>
      <c r="E5" s="6"/>
    </row>
    <row r="6" spans="1:5" ht="37.5" customHeight="1" x14ac:dyDescent="0.3">
      <c r="A6" s="186" t="s">
        <v>2</v>
      </c>
      <c r="B6" s="187"/>
      <c r="C6" s="187"/>
      <c r="D6" s="2"/>
      <c r="E6" s="2"/>
    </row>
    <row r="7" spans="1:5" ht="18.75" x14ac:dyDescent="0.3">
      <c r="A7" s="188" t="s">
        <v>25</v>
      </c>
      <c r="B7" s="188"/>
      <c r="C7" s="188"/>
      <c r="D7" s="3"/>
      <c r="E7" s="3"/>
    </row>
    <row r="8" spans="1:5" ht="1.5" customHeight="1" x14ac:dyDescent="0.2">
      <c r="A8" s="4"/>
      <c r="B8" s="1"/>
      <c r="C8" s="1"/>
      <c r="D8" s="1"/>
      <c r="E8" s="1"/>
    </row>
    <row r="9" spans="1:5" hidden="1" x14ac:dyDescent="0.2">
      <c r="A9" s="4"/>
      <c r="B9" s="1"/>
      <c r="C9" s="1"/>
      <c r="D9" s="1"/>
      <c r="E9" s="1"/>
    </row>
    <row r="10" spans="1:5" ht="61.5" customHeight="1" x14ac:dyDescent="0.2">
      <c r="A10" s="8" t="s">
        <v>3</v>
      </c>
      <c r="B10" s="8" t="s">
        <v>4</v>
      </c>
      <c r="C10" s="9">
        <v>2019</v>
      </c>
      <c r="D10" s="8">
        <v>2020</v>
      </c>
      <c r="E10" s="8">
        <v>2021</v>
      </c>
    </row>
    <row r="11" spans="1:5" ht="46.5" customHeight="1" x14ac:dyDescent="0.25">
      <c r="A11" s="8" t="s">
        <v>5</v>
      </c>
      <c r="B11" s="10" t="s">
        <v>6</v>
      </c>
      <c r="C11" s="17">
        <v>1253786.28</v>
      </c>
      <c r="D11" s="11">
        <v>0</v>
      </c>
      <c r="E11" s="11">
        <v>0</v>
      </c>
    </row>
    <row r="12" spans="1:5" ht="39.75" customHeight="1" x14ac:dyDescent="0.25">
      <c r="A12" s="12" t="s">
        <v>7</v>
      </c>
      <c r="B12" s="13" t="s">
        <v>8</v>
      </c>
      <c r="C12" s="17">
        <v>1253786.28</v>
      </c>
      <c r="D12" s="11">
        <v>0</v>
      </c>
      <c r="E12" s="11">
        <v>0</v>
      </c>
    </row>
    <row r="13" spans="1:5" ht="21.75" customHeight="1" x14ac:dyDescent="0.25">
      <c r="A13" s="12" t="s">
        <v>9</v>
      </c>
      <c r="B13" s="13" t="s">
        <v>10</v>
      </c>
      <c r="C13" s="17">
        <v>-7902864.1399999997</v>
      </c>
      <c r="D13" s="14">
        <v>-6425400</v>
      </c>
      <c r="E13" s="11">
        <v>-6629900</v>
      </c>
    </row>
    <row r="14" spans="1:5" ht="24.75" customHeight="1" x14ac:dyDescent="0.25">
      <c r="A14" s="12" t="s">
        <v>11</v>
      </c>
      <c r="B14" s="13" t="s">
        <v>12</v>
      </c>
      <c r="C14" s="17">
        <v>-7902864.1399999997</v>
      </c>
      <c r="D14" s="14">
        <v>-6425400</v>
      </c>
      <c r="E14" s="11">
        <v>-6629900</v>
      </c>
    </row>
    <row r="15" spans="1:5" ht="31.5" customHeight="1" x14ac:dyDescent="0.25">
      <c r="A15" s="12" t="s">
        <v>13</v>
      </c>
      <c r="B15" s="13" t="s">
        <v>14</v>
      </c>
      <c r="C15" s="17">
        <v>-7902864.1399999997</v>
      </c>
      <c r="D15" s="14">
        <v>-6425400</v>
      </c>
      <c r="E15" s="11">
        <v>-6629900</v>
      </c>
    </row>
    <row r="16" spans="1:5" ht="31.5" x14ac:dyDescent="0.25">
      <c r="A16" s="12" t="s">
        <v>15</v>
      </c>
      <c r="B16" s="13" t="s">
        <v>16</v>
      </c>
      <c r="C16" s="17">
        <v>-7902864.1399999997</v>
      </c>
      <c r="D16" s="14">
        <v>-6425400</v>
      </c>
      <c r="E16" s="11">
        <v>-6629900</v>
      </c>
    </row>
    <row r="17" spans="1:5" ht="25.5" customHeight="1" x14ac:dyDescent="0.25">
      <c r="A17" s="12" t="s">
        <v>17</v>
      </c>
      <c r="B17" s="13" t="s">
        <v>18</v>
      </c>
      <c r="C17" s="17">
        <v>9156650.4199999999</v>
      </c>
      <c r="D17" s="14">
        <v>6425400</v>
      </c>
      <c r="E17" s="11">
        <v>6629900</v>
      </c>
    </row>
    <row r="18" spans="1:5" ht="23.25" customHeight="1" x14ac:dyDescent="0.25">
      <c r="A18" s="12" t="s">
        <v>19</v>
      </c>
      <c r="B18" s="13" t="s">
        <v>20</v>
      </c>
      <c r="C18" s="17">
        <v>9156650.4199999999</v>
      </c>
      <c r="D18" s="14">
        <v>6425400</v>
      </c>
      <c r="E18" s="11">
        <v>6629900</v>
      </c>
    </row>
    <row r="19" spans="1:5" ht="23.25" customHeight="1" x14ac:dyDescent="0.25">
      <c r="A19" s="12" t="s">
        <v>21</v>
      </c>
      <c r="B19" s="13" t="s">
        <v>22</v>
      </c>
      <c r="C19" s="18">
        <v>9156650.4199999999</v>
      </c>
      <c r="D19" s="14">
        <v>6425400</v>
      </c>
      <c r="E19" s="11">
        <v>6629900</v>
      </c>
    </row>
    <row r="20" spans="1:5" ht="41.25" customHeight="1" x14ac:dyDescent="0.2">
      <c r="A20" s="12" t="s">
        <v>23</v>
      </c>
      <c r="B20" s="13" t="s">
        <v>24</v>
      </c>
      <c r="C20" s="18">
        <v>9156650.4199999999</v>
      </c>
      <c r="D20" s="15">
        <v>6425400</v>
      </c>
      <c r="E20" s="16">
        <v>6629900</v>
      </c>
    </row>
    <row r="21" spans="1:5" x14ac:dyDescent="0.2">
      <c r="A21" s="1"/>
      <c r="B21" s="1"/>
      <c r="C21" s="1"/>
      <c r="D21" s="1"/>
      <c r="E21" s="1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/>
  </sheetViews>
  <sheetFormatPr defaultRowHeight="12.75" x14ac:dyDescent="0.2"/>
  <cols>
    <col min="1" max="1" width="34" bestFit="1" customWidth="1"/>
    <col min="2" max="2" width="21.5703125" customWidth="1"/>
    <col min="3" max="3" width="10.7109375" customWidth="1"/>
    <col min="4" max="4" width="11" customWidth="1"/>
    <col min="5" max="5" width="12.7109375" customWidth="1"/>
    <col min="6" max="6" width="12.28515625" customWidth="1"/>
  </cols>
  <sheetData>
    <row r="1" spans="1:6" x14ac:dyDescent="0.2">
      <c r="A1" s="54"/>
      <c r="B1" s="54"/>
      <c r="C1" s="54"/>
      <c r="D1" s="54"/>
      <c r="E1" s="55" t="s">
        <v>93</v>
      </c>
    </row>
    <row r="2" spans="1:6" x14ac:dyDescent="0.2">
      <c r="A2" s="54"/>
      <c r="B2" s="54"/>
      <c r="C2" s="54"/>
      <c r="D2" s="54"/>
      <c r="E2" s="55" t="s">
        <v>94</v>
      </c>
    </row>
    <row r="3" spans="1:6" x14ac:dyDescent="0.2">
      <c r="A3" s="54"/>
      <c r="B3" s="54"/>
      <c r="C3" s="54"/>
      <c r="D3" s="54"/>
      <c r="E3" s="55" t="s">
        <v>30</v>
      </c>
    </row>
    <row r="4" spans="1:6" x14ac:dyDescent="0.2">
      <c r="A4" s="54"/>
      <c r="B4" s="54"/>
      <c r="C4" s="54"/>
      <c r="D4" s="189" t="s">
        <v>95</v>
      </c>
      <c r="E4" s="189"/>
    </row>
    <row r="5" spans="1:6" x14ac:dyDescent="0.2">
      <c r="A5" s="54"/>
      <c r="B5" s="54"/>
      <c r="C5" s="54"/>
      <c r="D5" s="54"/>
      <c r="E5" s="54"/>
    </row>
    <row r="6" spans="1:6" x14ac:dyDescent="0.2">
      <c r="A6" s="190" t="s">
        <v>96</v>
      </c>
      <c r="B6" s="190"/>
      <c r="C6" s="190"/>
      <c r="D6" s="190"/>
      <c r="E6" s="190"/>
    </row>
    <row r="7" spans="1:6" x14ac:dyDescent="0.2">
      <c r="A7" s="54"/>
      <c r="B7" s="54"/>
      <c r="C7" s="54"/>
      <c r="D7" s="54"/>
      <c r="E7" s="54"/>
    </row>
    <row r="8" spans="1:6" ht="13.5" thickBot="1" x14ac:dyDescent="0.25">
      <c r="A8" s="54"/>
      <c r="B8" s="54"/>
      <c r="C8" s="54"/>
      <c r="D8" s="54"/>
      <c r="E8" s="56" t="s">
        <v>33</v>
      </c>
    </row>
    <row r="9" spans="1:6" ht="22.5" x14ac:dyDescent="0.2">
      <c r="A9" s="57" t="s">
        <v>97</v>
      </c>
      <c r="B9" s="58" t="s">
        <v>98</v>
      </c>
      <c r="C9" s="58" t="s">
        <v>37</v>
      </c>
      <c r="D9" s="58">
        <v>2019</v>
      </c>
      <c r="E9" s="59">
        <v>2020</v>
      </c>
      <c r="F9" s="60">
        <v>2021</v>
      </c>
    </row>
    <row r="10" spans="1:6" x14ac:dyDescent="0.2">
      <c r="A10" s="61" t="s">
        <v>99</v>
      </c>
      <c r="B10" s="62" t="s">
        <v>100</v>
      </c>
      <c r="C10" s="62">
        <v>4</v>
      </c>
      <c r="D10" s="62">
        <v>5</v>
      </c>
      <c r="E10" s="63">
        <v>6</v>
      </c>
      <c r="F10" s="64">
        <v>7</v>
      </c>
    </row>
    <row r="11" spans="1:6" ht="22.5" x14ac:dyDescent="0.2">
      <c r="A11" s="65" t="s">
        <v>101</v>
      </c>
      <c r="B11" s="66" t="s">
        <v>102</v>
      </c>
      <c r="C11" s="67">
        <v>315664.14</v>
      </c>
      <c r="D11" s="67">
        <v>7902864.1400000006</v>
      </c>
      <c r="E11" s="68">
        <v>6425400</v>
      </c>
      <c r="F11" s="69">
        <v>6629900</v>
      </c>
    </row>
    <row r="12" spans="1:6" x14ac:dyDescent="0.2">
      <c r="A12" s="70" t="s">
        <v>103</v>
      </c>
      <c r="B12" s="71" t="s">
        <v>104</v>
      </c>
      <c r="C12" s="67">
        <v>557764.1399999999</v>
      </c>
      <c r="D12" s="67">
        <v>3068364.14</v>
      </c>
      <c r="E12" s="68">
        <v>2681000</v>
      </c>
      <c r="F12" s="86">
        <v>3058000</v>
      </c>
    </row>
    <row r="13" spans="1:6" x14ac:dyDescent="0.2">
      <c r="A13" s="70" t="s">
        <v>105</v>
      </c>
      <c r="B13" s="71" t="s">
        <v>106</v>
      </c>
      <c r="C13" s="67">
        <v>-48585.27</v>
      </c>
      <c r="D13" s="67">
        <v>664414.73</v>
      </c>
      <c r="E13" s="68">
        <v>744000</v>
      </c>
      <c r="F13" s="69">
        <v>315664.14</v>
      </c>
    </row>
    <row r="14" spans="1:6" x14ac:dyDescent="0.2">
      <c r="A14" s="70" t="s">
        <v>107</v>
      </c>
      <c r="B14" s="71" t="s">
        <v>108</v>
      </c>
      <c r="C14" s="72">
        <v>-48585.27</v>
      </c>
      <c r="D14" s="72">
        <v>664414.73</v>
      </c>
      <c r="E14" s="73">
        <v>744000</v>
      </c>
      <c r="F14" s="74">
        <v>778000</v>
      </c>
    </row>
    <row r="15" spans="1:6" ht="78.75" x14ac:dyDescent="0.2">
      <c r="A15" s="70" t="s">
        <v>109</v>
      </c>
      <c r="B15" s="71" t="s">
        <v>110</v>
      </c>
      <c r="C15" s="72">
        <v>-49416.24</v>
      </c>
      <c r="D15" s="72">
        <v>663583.76</v>
      </c>
      <c r="E15" s="73">
        <v>744000</v>
      </c>
      <c r="F15" s="74">
        <v>778000</v>
      </c>
    </row>
    <row r="16" spans="1:6" ht="33.75" x14ac:dyDescent="0.2">
      <c r="A16" s="70" t="s">
        <v>111</v>
      </c>
      <c r="B16" s="71" t="s">
        <v>112</v>
      </c>
      <c r="C16" s="72">
        <v>-50213.45</v>
      </c>
      <c r="D16" s="72">
        <v>662786.55000000005</v>
      </c>
      <c r="E16" s="73">
        <v>744000</v>
      </c>
      <c r="F16" s="74">
        <v>778000</v>
      </c>
    </row>
    <row r="17" spans="1:6" ht="90" x14ac:dyDescent="0.2">
      <c r="A17" s="70" t="s">
        <v>113</v>
      </c>
      <c r="B17" s="71" t="s">
        <v>114</v>
      </c>
      <c r="C17" s="75">
        <v>752.46</v>
      </c>
      <c r="D17" s="75">
        <v>752.46</v>
      </c>
      <c r="E17" s="75">
        <v>0</v>
      </c>
      <c r="F17" s="64">
        <v>0</v>
      </c>
    </row>
    <row r="18" spans="1:6" ht="112.5" x14ac:dyDescent="0.2">
      <c r="A18" s="70" t="s">
        <v>115</v>
      </c>
      <c r="B18" s="71" t="s">
        <v>116</v>
      </c>
      <c r="C18" s="75">
        <v>44.75</v>
      </c>
      <c r="D18" s="75">
        <v>44.75</v>
      </c>
      <c r="E18" s="75">
        <v>0</v>
      </c>
      <c r="F18" s="64">
        <v>0</v>
      </c>
    </row>
    <row r="19" spans="1:6" ht="45" x14ac:dyDescent="0.2">
      <c r="A19" s="76" t="s">
        <v>117</v>
      </c>
      <c r="B19" s="71" t="s">
        <v>118</v>
      </c>
      <c r="C19" s="75">
        <v>830.97</v>
      </c>
      <c r="D19" s="75">
        <v>830.97</v>
      </c>
      <c r="E19" s="75">
        <v>0</v>
      </c>
      <c r="F19" s="64">
        <v>0</v>
      </c>
    </row>
    <row r="20" spans="1:6" ht="56.25" x14ac:dyDescent="0.2">
      <c r="A20" s="76" t="s">
        <v>119</v>
      </c>
      <c r="B20" s="71" t="s">
        <v>120</v>
      </c>
      <c r="C20" s="75">
        <v>548.70000000000005</v>
      </c>
      <c r="D20" s="75">
        <v>548.70000000000005</v>
      </c>
      <c r="E20" s="75">
        <v>0</v>
      </c>
      <c r="F20" s="64">
        <v>0</v>
      </c>
    </row>
    <row r="21" spans="1:6" ht="78.75" x14ac:dyDescent="0.2">
      <c r="A21" s="76" t="s">
        <v>121</v>
      </c>
      <c r="B21" s="71" t="s">
        <v>122</v>
      </c>
      <c r="C21" s="75">
        <v>132.27000000000001</v>
      </c>
      <c r="D21" s="75">
        <v>132.27000000000001</v>
      </c>
      <c r="E21" s="75">
        <v>0</v>
      </c>
      <c r="F21" s="64">
        <v>0</v>
      </c>
    </row>
    <row r="22" spans="1:6" ht="78.75" x14ac:dyDescent="0.2">
      <c r="A22" s="76" t="s">
        <v>123</v>
      </c>
      <c r="B22" s="71" t="s">
        <v>124</v>
      </c>
      <c r="C22" s="75">
        <v>150</v>
      </c>
      <c r="D22" s="75">
        <v>150</v>
      </c>
      <c r="E22" s="75">
        <v>0</v>
      </c>
      <c r="F22" s="64">
        <v>0</v>
      </c>
    </row>
    <row r="23" spans="1:6" ht="33.75" x14ac:dyDescent="0.2">
      <c r="A23" s="65" t="s">
        <v>125</v>
      </c>
      <c r="B23" s="66" t="s">
        <v>126</v>
      </c>
      <c r="C23" s="67">
        <v>2791.5599999999977</v>
      </c>
      <c r="D23" s="67">
        <v>618391.56000000006</v>
      </c>
      <c r="E23" s="68">
        <v>774000</v>
      </c>
      <c r="F23" s="77">
        <v>1104000</v>
      </c>
    </row>
    <row r="24" spans="1:6" ht="33.75" x14ac:dyDescent="0.2">
      <c r="A24" s="70" t="s">
        <v>127</v>
      </c>
      <c r="B24" s="71" t="s">
        <v>128</v>
      </c>
      <c r="C24" s="72">
        <v>2791.5599999999977</v>
      </c>
      <c r="D24" s="72">
        <v>618391.56000000006</v>
      </c>
      <c r="E24" s="73">
        <v>774000</v>
      </c>
      <c r="F24" s="74">
        <v>1104000</v>
      </c>
    </row>
    <row r="25" spans="1:6" ht="78.75" x14ac:dyDescent="0.2">
      <c r="A25" s="70" t="s">
        <v>129</v>
      </c>
      <c r="B25" s="71" t="s">
        <v>130</v>
      </c>
      <c r="C25" s="72">
        <v>54407.26</v>
      </c>
      <c r="D25" s="72">
        <v>281607.26</v>
      </c>
      <c r="E25" s="73">
        <v>293500</v>
      </c>
      <c r="F25" s="74">
        <v>417600</v>
      </c>
    </row>
    <row r="26" spans="1:6" ht="78.75" x14ac:dyDescent="0.2">
      <c r="A26" s="70" t="s">
        <v>129</v>
      </c>
      <c r="B26" s="71" t="s">
        <v>130</v>
      </c>
      <c r="C26" s="72">
        <v>54407.26</v>
      </c>
      <c r="D26" s="72">
        <v>281607.26</v>
      </c>
      <c r="E26" s="73">
        <v>293500</v>
      </c>
      <c r="F26" s="74">
        <v>417600</v>
      </c>
    </row>
    <row r="27" spans="1:6" ht="101.25" x14ac:dyDescent="0.2">
      <c r="A27" s="70" t="s">
        <v>131</v>
      </c>
      <c r="B27" s="71" t="s">
        <v>132</v>
      </c>
      <c r="C27" s="72">
        <v>475.96</v>
      </c>
      <c r="D27" s="72">
        <v>2075.96</v>
      </c>
      <c r="E27" s="73">
        <v>1900</v>
      </c>
      <c r="F27" s="74">
        <v>2700</v>
      </c>
    </row>
    <row r="28" spans="1:6" ht="101.25" x14ac:dyDescent="0.2">
      <c r="A28" s="70" t="s">
        <v>131</v>
      </c>
      <c r="B28" s="71" t="s">
        <v>133</v>
      </c>
      <c r="C28" s="72">
        <v>475.96</v>
      </c>
      <c r="D28" s="72">
        <v>2075.96</v>
      </c>
      <c r="E28" s="73">
        <v>1900</v>
      </c>
      <c r="F28" s="74">
        <v>2700</v>
      </c>
    </row>
    <row r="29" spans="1:6" ht="90" x14ac:dyDescent="0.2">
      <c r="A29" s="70" t="s">
        <v>134</v>
      </c>
      <c r="B29" s="71" t="s">
        <v>135</v>
      </c>
      <c r="C29" s="72">
        <v>-85937.88</v>
      </c>
      <c r="D29" s="72">
        <v>377862.12</v>
      </c>
      <c r="E29" s="73">
        <v>577500</v>
      </c>
      <c r="F29" s="74">
        <v>821200</v>
      </c>
    </row>
    <row r="30" spans="1:6" ht="90" x14ac:dyDescent="0.2">
      <c r="A30" s="70" t="s">
        <v>134</v>
      </c>
      <c r="B30" s="71" t="s">
        <v>136</v>
      </c>
      <c r="C30" s="72">
        <v>-85937.88</v>
      </c>
      <c r="D30" s="72">
        <v>377862.12</v>
      </c>
      <c r="E30" s="73">
        <v>577500</v>
      </c>
      <c r="F30" s="74">
        <v>821200</v>
      </c>
    </row>
    <row r="31" spans="1:6" ht="90" x14ac:dyDescent="0.2">
      <c r="A31" s="70" t="s">
        <v>137</v>
      </c>
      <c r="B31" s="71" t="s">
        <v>138</v>
      </c>
      <c r="C31" s="72">
        <v>33846.22</v>
      </c>
      <c r="D31" s="72">
        <v>-43153.78</v>
      </c>
      <c r="E31" s="73">
        <v>-98900</v>
      </c>
      <c r="F31" s="74">
        <v>-137500</v>
      </c>
    </row>
    <row r="32" spans="1:6" ht="90" x14ac:dyDescent="0.2">
      <c r="A32" s="70" t="s">
        <v>137</v>
      </c>
      <c r="B32" s="71" t="s">
        <v>139</v>
      </c>
      <c r="C32" s="72">
        <v>33846.22</v>
      </c>
      <c r="D32" s="72">
        <v>-43153.78</v>
      </c>
      <c r="E32" s="73">
        <v>-98900</v>
      </c>
      <c r="F32" s="74">
        <v>-137500</v>
      </c>
    </row>
    <row r="33" spans="1:6" x14ac:dyDescent="0.2">
      <c r="A33" s="78" t="s">
        <v>140</v>
      </c>
      <c r="B33" s="79" t="s">
        <v>141</v>
      </c>
      <c r="C33" s="67">
        <v>-87178.67</v>
      </c>
      <c r="D33" s="67">
        <v>250821.33000000002</v>
      </c>
      <c r="E33" s="68">
        <v>126000</v>
      </c>
      <c r="F33" s="69">
        <v>132000</v>
      </c>
    </row>
    <row r="34" spans="1:6" ht="22.5" x14ac:dyDescent="0.2">
      <c r="A34" s="70" t="s">
        <v>142</v>
      </c>
      <c r="B34" s="71" t="s">
        <v>143</v>
      </c>
      <c r="C34" s="67">
        <v>-18739.3</v>
      </c>
      <c r="D34" s="67">
        <v>41260.699999999997</v>
      </c>
      <c r="E34" s="68">
        <v>63000</v>
      </c>
      <c r="F34" s="69">
        <v>66000</v>
      </c>
    </row>
    <row r="35" spans="1:6" ht="33.75" x14ac:dyDescent="0.2">
      <c r="A35" s="70" t="s">
        <v>144</v>
      </c>
      <c r="B35" s="71" t="s">
        <v>145</v>
      </c>
      <c r="C35" s="72">
        <v>-18739.3</v>
      </c>
      <c r="D35" s="72">
        <v>41260.699999999997</v>
      </c>
      <c r="E35" s="73">
        <v>63000</v>
      </c>
      <c r="F35" s="74">
        <v>66000</v>
      </c>
    </row>
    <row r="36" spans="1:6" ht="56.25" x14ac:dyDescent="0.2">
      <c r="A36" s="70" t="s">
        <v>146</v>
      </c>
      <c r="B36" s="71" t="s">
        <v>147</v>
      </c>
      <c r="C36" s="72">
        <v>-18739.3</v>
      </c>
      <c r="D36" s="72">
        <v>41260.699999999997</v>
      </c>
      <c r="E36" s="73">
        <v>63000</v>
      </c>
      <c r="F36" s="74">
        <v>66000</v>
      </c>
    </row>
    <row r="37" spans="1:6" ht="67.5" x14ac:dyDescent="0.2">
      <c r="A37" s="70" t="s">
        <v>148</v>
      </c>
      <c r="B37" s="71" t="s">
        <v>149</v>
      </c>
      <c r="C37" s="72">
        <v>-18789.3</v>
      </c>
      <c r="D37" s="72">
        <v>41210.699999999997</v>
      </c>
      <c r="E37" s="73">
        <v>63000</v>
      </c>
      <c r="F37" s="74">
        <v>66000</v>
      </c>
    </row>
    <row r="38" spans="1:6" ht="67.5" x14ac:dyDescent="0.2">
      <c r="A38" s="70" t="s">
        <v>150</v>
      </c>
      <c r="B38" s="71" t="s">
        <v>151</v>
      </c>
      <c r="C38" s="72">
        <v>50</v>
      </c>
      <c r="D38" s="72">
        <v>50</v>
      </c>
      <c r="E38" s="73">
        <v>0</v>
      </c>
      <c r="F38" s="80">
        <v>0</v>
      </c>
    </row>
    <row r="39" spans="1:6" x14ac:dyDescent="0.2">
      <c r="A39" s="70" t="s">
        <v>152</v>
      </c>
      <c r="B39" s="71" t="s">
        <v>153</v>
      </c>
      <c r="C39" s="67">
        <v>-68439.37</v>
      </c>
      <c r="D39" s="67">
        <v>209560.63</v>
      </c>
      <c r="E39" s="68">
        <v>256600</v>
      </c>
      <c r="F39" s="69">
        <v>266000</v>
      </c>
    </row>
    <row r="40" spans="1:6" x14ac:dyDescent="0.2">
      <c r="A40" s="70" t="s">
        <v>152</v>
      </c>
      <c r="B40" s="71" t="s">
        <v>154</v>
      </c>
      <c r="C40" s="72">
        <v>-68439.37</v>
      </c>
      <c r="D40" s="72">
        <v>209560.63</v>
      </c>
      <c r="E40" s="73">
        <v>256600</v>
      </c>
      <c r="F40" s="74">
        <v>266000</v>
      </c>
    </row>
    <row r="41" spans="1:6" x14ac:dyDescent="0.2">
      <c r="A41" s="70" t="s">
        <v>155</v>
      </c>
      <c r="B41" s="71" t="s">
        <v>156</v>
      </c>
      <c r="C41" s="72">
        <v>-68441.5</v>
      </c>
      <c r="D41" s="72">
        <v>209558.5</v>
      </c>
      <c r="E41" s="73">
        <v>256600</v>
      </c>
      <c r="F41" s="74">
        <v>266000</v>
      </c>
    </row>
    <row r="42" spans="1:6" ht="22.5" x14ac:dyDescent="0.2">
      <c r="A42" s="70" t="s">
        <v>157</v>
      </c>
      <c r="B42" s="71" t="s">
        <v>158</v>
      </c>
      <c r="C42" s="72">
        <v>2.13</v>
      </c>
      <c r="D42" s="72">
        <v>2.13</v>
      </c>
      <c r="E42" s="73">
        <v>0</v>
      </c>
      <c r="F42" s="80">
        <v>0</v>
      </c>
    </row>
    <row r="43" spans="1:6" x14ac:dyDescent="0.2">
      <c r="A43" s="70" t="s">
        <v>159</v>
      </c>
      <c r="B43" s="71" t="s">
        <v>160</v>
      </c>
      <c r="C43" s="67">
        <v>221237.09999999998</v>
      </c>
      <c r="D43" s="67">
        <v>1065237.1000000001</v>
      </c>
      <c r="E43" s="68">
        <v>844000</v>
      </c>
      <c r="F43" s="69">
        <v>844000</v>
      </c>
    </row>
    <row r="44" spans="1:6" x14ac:dyDescent="0.2">
      <c r="A44" s="70" t="s">
        <v>161</v>
      </c>
      <c r="B44" s="71" t="s">
        <v>162</v>
      </c>
      <c r="C44" s="67">
        <v>49938.99</v>
      </c>
      <c r="D44" s="67">
        <v>202938.99</v>
      </c>
      <c r="E44" s="68">
        <v>153000</v>
      </c>
      <c r="F44" s="69">
        <v>153000</v>
      </c>
    </row>
    <row r="45" spans="1:6" ht="56.25" x14ac:dyDescent="0.2">
      <c r="A45" s="70" t="s">
        <v>163</v>
      </c>
      <c r="B45" s="71" t="s">
        <v>164</v>
      </c>
      <c r="C45" s="72">
        <v>49938.99</v>
      </c>
      <c r="D45" s="72">
        <v>202938.99</v>
      </c>
      <c r="E45" s="73">
        <v>153000</v>
      </c>
      <c r="F45" s="74">
        <v>153000</v>
      </c>
    </row>
    <row r="46" spans="1:6" ht="45" x14ac:dyDescent="0.2">
      <c r="A46" s="70" t="s">
        <v>165</v>
      </c>
      <c r="B46" s="71" t="s">
        <v>166</v>
      </c>
      <c r="C46" s="72">
        <v>49053.61</v>
      </c>
      <c r="D46" s="72">
        <v>202053.61</v>
      </c>
      <c r="E46" s="73">
        <v>153000</v>
      </c>
      <c r="F46" s="74">
        <v>153000</v>
      </c>
    </row>
    <row r="47" spans="1:6" ht="67.5" x14ac:dyDescent="0.2">
      <c r="A47" s="70" t="s">
        <v>167</v>
      </c>
      <c r="B47" s="71" t="s">
        <v>168</v>
      </c>
      <c r="C47" s="72">
        <v>885.38</v>
      </c>
      <c r="D47" s="72">
        <v>885.38</v>
      </c>
      <c r="E47" s="73">
        <v>0</v>
      </c>
      <c r="F47" s="74">
        <v>0</v>
      </c>
    </row>
    <row r="48" spans="1:6" x14ac:dyDescent="0.2">
      <c r="A48" s="70" t="s">
        <v>169</v>
      </c>
      <c r="B48" s="71" t="s">
        <v>170</v>
      </c>
      <c r="C48" s="67">
        <v>171298.11</v>
      </c>
      <c r="D48" s="67">
        <v>862298.11</v>
      </c>
      <c r="E48" s="68">
        <v>691000</v>
      </c>
      <c r="F48" s="69">
        <v>691000</v>
      </c>
    </row>
    <row r="49" spans="1:6" x14ac:dyDescent="0.2">
      <c r="A49" s="70" t="s">
        <v>171</v>
      </c>
      <c r="B49" s="71" t="s">
        <v>172</v>
      </c>
      <c r="C49" s="72">
        <v>-35992.729999999996</v>
      </c>
      <c r="D49" s="72">
        <v>98007.27</v>
      </c>
      <c r="E49" s="73">
        <v>134000</v>
      </c>
      <c r="F49" s="74">
        <v>134000</v>
      </c>
    </row>
    <row r="50" spans="1:6" ht="45" x14ac:dyDescent="0.2">
      <c r="A50" s="70" t="s">
        <v>173</v>
      </c>
      <c r="B50" s="71" t="s">
        <v>174</v>
      </c>
      <c r="C50" s="72">
        <v>-35992.729999999996</v>
      </c>
      <c r="D50" s="72">
        <v>98007.27</v>
      </c>
      <c r="E50" s="73">
        <v>134000</v>
      </c>
      <c r="F50" s="74">
        <v>134000</v>
      </c>
    </row>
    <row r="51" spans="1:6" ht="78.75" x14ac:dyDescent="0.2">
      <c r="A51" s="70" t="s">
        <v>175</v>
      </c>
      <c r="B51" s="71" t="s">
        <v>176</v>
      </c>
      <c r="C51" s="72">
        <v>-37247.14</v>
      </c>
      <c r="D51" s="72">
        <v>96752.86</v>
      </c>
      <c r="E51" s="73">
        <v>134000</v>
      </c>
      <c r="F51" s="74">
        <v>134000</v>
      </c>
    </row>
    <row r="52" spans="1:6" ht="56.25" x14ac:dyDescent="0.2">
      <c r="A52" s="70" t="s">
        <v>177</v>
      </c>
      <c r="B52" s="71" t="s">
        <v>178</v>
      </c>
      <c r="C52" s="72">
        <v>1254.4100000000001</v>
      </c>
      <c r="D52" s="72">
        <v>1254.4100000000001</v>
      </c>
      <c r="E52" s="73">
        <v>0</v>
      </c>
      <c r="F52" s="74">
        <v>0</v>
      </c>
    </row>
    <row r="53" spans="1:6" x14ac:dyDescent="0.2">
      <c r="A53" s="70" t="s">
        <v>179</v>
      </c>
      <c r="B53" s="71" t="s">
        <v>180</v>
      </c>
      <c r="C53" s="72">
        <v>207290.84</v>
      </c>
      <c r="D53" s="72">
        <v>764290.84</v>
      </c>
      <c r="E53" s="73">
        <v>557000</v>
      </c>
      <c r="F53" s="74">
        <v>557000</v>
      </c>
    </row>
    <row r="54" spans="1:6" ht="45" x14ac:dyDescent="0.2">
      <c r="A54" s="70" t="s">
        <v>181</v>
      </c>
      <c r="B54" s="71" t="s">
        <v>182</v>
      </c>
      <c r="C54" s="72">
        <v>207290.84</v>
      </c>
      <c r="D54" s="72">
        <v>764290.84</v>
      </c>
      <c r="E54" s="73">
        <v>557000</v>
      </c>
      <c r="F54" s="74">
        <v>557000</v>
      </c>
    </row>
    <row r="55" spans="1:6" ht="78.75" x14ac:dyDescent="0.2">
      <c r="A55" s="70" t="s">
        <v>183</v>
      </c>
      <c r="B55" s="71" t="s">
        <v>184</v>
      </c>
      <c r="C55" s="72">
        <v>200653.46</v>
      </c>
      <c r="D55" s="72">
        <v>757653.46</v>
      </c>
      <c r="E55" s="73">
        <v>557000</v>
      </c>
      <c r="F55" s="74">
        <v>557000</v>
      </c>
    </row>
    <row r="56" spans="1:6" ht="56.25" x14ac:dyDescent="0.2">
      <c r="A56" s="76" t="s">
        <v>185</v>
      </c>
      <c r="B56" s="71" t="s">
        <v>186</v>
      </c>
      <c r="C56" s="75">
        <v>6637.38</v>
      </c>
      <c r="D56" s="75">
        <v>6637.38</v>
      </c>
      <c r="E56" s="75">
        <v>0</v>
      </c>
      <c r="F56" s="74">
        <v>0</v>
      </c>
    </row>
    <row r="57" spans="1:6" x14ac:dyDescent="0.2">
      <c r="A57" s="76" t="s">
        <v>187</v>
      </c>
      <c r="B57" s="81" t="s">
        <v>188</v>
      </c>
      <c r="C57" s="75">
        <v>2300</v>
      </c>
      <c r="D57" s="75">
        <v>2300</v>
      </c>
      <c r="E57" s="75">
        <v>0</v>
      </c>
      <c r="F57" s="74">
        <v>0</v>
      </c>
    </row>
    <row r="58" spans="1:6" ht="45" x14ac:dyDescent="0.2">
      <c r="A58" s="76" t="s">
        <v>189</v>
      </c>
      <c r="B58" s="81" t="s">
        <v>190</v>
      </c>
      <c r="C58" s="75">
        <v>2300</v>
      </c>
      <c r="D58" s="75">
        <v>2300</v>
      </c>
      <c r="E58" s="75">
        <v>0</v>
      </c>
      <c r="F58" s="74">
        <v>0</v>
      </c>
    </row>
    <row r="59" spans="1:6" ht="78.75" x14ac:dyDescent="0.2">
      <c r="A59" s="76" t="s">
        <v>191</v>
      </c>
      <c r="B59" s="81" t="s">
        <v>192</v>
      </c>
      <c r="C59" s="75">
        <v>2300</v>
      </c>
      <c r="D59" s="75">
        <v>2300</v>
      </c>
      <c r="E59" s="75">
        <v>0</v>
      </c>
      <c r="F59" s="74">
        <v>0</v>
      </c>
    </row>
    <row r="60" spans="1:6" ht="45" x14ac:dyDescent="0.2">
      <c r="A60" s="76" t="s">
        <v>193</v>
      </c>
      <c r="B60" s="81" t="s">
        <v>194</v>
      </c>
      <c r="C60" s="75">
        <v>466099.42</v>
      </c>
      <c r="D60" s="75">
        <v>466099.42</v>
      </c>
      <c r="E60" s="75">
        <v>0</v>
      </c>
      <c r="F60" s="74"/>
    </row>
    <row r="61" spans="1:6" ht="101.25" x14ac:dyDescent="0.2">
      <c r="A61" s="76" t="s">
        <v>195</v>
      </c>
      <c r="B61" s="81" t="s">
        <v>196</v>
      </c>
      <c r="C61" s="75">
        <v>466099.42</v>
      </c>
      <c r="D61" s="75">
        <v>466099.42</v>
      </c>
      <c r="E61" s="75">
        <v>0</v>
      </c>
      <c r="F61" s="74">
        <v>0</v>
      </c>
    </row>
    <row r="62" spans="1:6" ht="78.75" x14ac:dyDescent="0.2">
      <c r="A62" s="76" t="s">
        <v>197</v>
      </c>
      <c r="B62" s="81" t="s">
        <v>198</v>
      </c>
      <c r="C62" s="75">
        <v>466099.42</v>
      </c>
      <c r="D62" s="75">
        <v>466099.42</v>
      </c>
      <c r="E62" s="75">
        <v>0</v>
      </c>
      <c r="F62" s="74">
        <v>0</v>
      </c>
    </row>
    <row r="63" spans="1:6" ht="22.5" x14ac:dyDescent="0.2">
      <c r="A63" s="76" t="s">
        <v>199</v>
      </c>
      <c r="B63" s="81" t="s">
        <v>200</v>
      </c>
      <c r="C63" s="75">
        <v>1100</v>
      </c>
      <c r="D63" s="75">
        <v>1100</v>
      </c>
      <c r="E63" s="75">
        <v>0</v>
      </c>
      <c r="F63" s="74"/>
    </row>
    <row r="64" spans="1:6" ht="33.75" x14ac:dyDescent="0.2">
      <c r="A64" s="76" t="s">
        <v>201</v>
      </c>
      <c r="B64" s="81" t="s">
        <v>202</v>
      </c>
      <c r="C64" s="75">
        <v>1100</v>
      </c>
      <c r="D64" s="75">
        <v>1100</v>
      </c>
      <c r="E64" s="75">
        <v>0</v>
      </c>
      <c r="F64" s="74">
        <v>0</v>
      </c>
    </row>
    <row r="65" spans="1:6" ht="45" x14ac:dyDescent="0.2">
      <c r="A65" s="76" t="s">
        <v>203</v>
      </c>
      <c r="B65" s="81" t="s">
        <v>204</v>
      </c>
      <c r="C65" s="82">
        <v>1100</v>
      </c>
      <c r="D65" s="82">
        <v>1000</v>
      </c>
      <c r="E65" s="82">
        <v>0</v>
      </c>
      <c r="F65" s="83">
        <v>0</v>
      </c>
    </row>
    <row r="66" spans="1:6" x14ac:dyDescent="0.2">
      <c r="A66" s="65" t="s">
        <v>205</v>
      </c>
      <c r="B66" s="66" t="s">
        <v>206</v>
      </c>
      <c r="C66" s="67">
        <v>-242100</v>
      </c>
      <c r="D66" s="67">
        <v>4834500</v>
      </c>
      <c r="E66" s="68">
        <v>3744400</v>
      </c>
      <c r="F66" s="77">
        <v>3571900</v>
      </c>
    </row>
    <row r="67" spans="1:6" ht="33.75" x14ac:dyDescent="0.2">
      <c r="A67" s="70" t="s">
        <v>207</v>
      </c>
      <c r="B67" s="71" t="s">
        <v>208</v>
      </c>
      <c r="C67" s="72">
        <v>-210100</v>
      </c>
      <c r="D67" s="72">
        <v>4581500</v>
      </c>
      <c r="E67" s="73">
        <v>3744400</v>
      </c>
      <c r="F67" s="74">
        <v>3571900</v>
      </c>
    </row>
    <row r="68" spans="1:6" ht="22.5" x14ac:dyDescent="0.2">
      <c r="A68" s="70" t="s">
        <v>209</v>
      </c>
      <c r="B68" s="71" t="s">
        <v>210</v>
      </c>
      <c r="C68" s="72"/>
      <c r="D68" s="72">
        <v>3915500</v>
      </c>
      <c r="E68" s="73">
        <v>3654500</v>
      </c>
      <c r="F68" s="74">
        <v>3482000</v>
      </c>
    </row>
    <row r="69" spans="1:6" ht="22.5" x14ac:dyDescent="0.2">
      <c r="A69" s="70" t="s">
        <v>211</v>
      </c>
      <c r="B69" s="71" t="s">
        <v>212</v>
      </c>
      <c r="C69" s="72"/>
      <c r="D69" s="72">
        <v>3795500</v>
      </c>
      <c r="E69" s="73">
        <v>3654500</v>
      </c>
      <c r="F69" s="74">
        <v>3482000</v>
      </c>
    </row>
    <row r="70" spans="1:6" ht="22.5" x14ac:dyDescent="0.2">
      <c r="A70" s="70" t="s">
        <v>213</v>
      </c>
      <c r="B70" s="71" t="s">
        <v>214</v>
      </c>
      <c r="C70" s="72"/>
      <c r="D70" s="72">
        <v>3795500</v>
      </c>
      <c r="E70" s="73">
        <v>3654500</v>
      </c>
      <c r="F70" s="74">
        <v>3482000</v>
      </c>
    </row>
    <row r="71" spans="1:6" ht="33.75" x14ac:dyDescent="0.2">
      <c r="A71" s="76" t="s">
        <v>215</v>
      </c>
      <c r="B71" s="81" t="s">
        <v>216</v>
      </c>
      <c r="C71" s="75"/>
      <c r="D71" s="75">
        <v>120000</v>
      </c>
      <c r="E71" s="84">
        <v>0</v>
      </c>
      <c r="F71" s="74">
        <v>0</v>
      </c>
    </row>
    <row r="72" spans="1:6" ht="33.75" x14ac:dyDescent="0.2">
      <c r="A72" s="76" t="s">
        <v>217</v>
      </c>
      <c r="B72" s="81" t="s">
        <v>218</v>
      </c>
      <c r="C72" s="75"/>
      <c r="D72" s="75">
        <v>120000</v>
      </c>
      <c r="E72" s="84">
        <v>0</v>
      </c>
      <c r="F72" s="74">
        <v>0</v>
      </c>
    </row>
    <row r="73" spans="1:6" ht="22.5" x14ac:dyDescent="0.2">
      <c r="A73" s="76" t="s">
        <v>219</v>
      </c>
      <c r="B73" s="85" t="s">
        <v>220</v>
      </c>
      <c r="C73" s="86">
        <v>-210100</v>
      </c>
      <c r="D73" s="86">
        <v>576100</v>
      </c>
      <c r="E73" s="87">
        <v>0</v>
      </c>
      <c r="F73" s="74">
        <v>0</v>
      </c>
    </row>
    <row r="74" spans="1:6" ht="45" x14ac:dyDescent="0.2">
      <c r="A74" s="76" t="s">
        <v>221</v>
      </c>
      <c r="B74" s="88" t="s">
        <v>222</v>
      </c>
      <c r="C74" s="75">
        <v>-210100</v>
      </c>
      <c r="D74" s="75">
        <v>576100</v>
      </c>
      <c r="E74" s="84">
        <v>0</v>
      </c>
      <c r="F74" s="74">
        <v>0</v>
      </c>
    </row>
    <row r="75" spans="1:6" ht="45" x14ac:dyDescent="0.2">
      <c r="A75" s="76" t="s">
        <v>221</v>
      </c>
      <c r="B75" s="88" t="s">
        <v>223</v>
      </c>
      <c r="C75" s="75">
        <v>-210100</v>
      </c>
      <c r="D75" s="75">
        <v>576100</v>
      </c>
      <c r="E75" s="84">
        <v>0</v>
      </c>
      <c r="F75" s="74">
        <v>0</v>
      </c>
    </row>
    <row r="76" spans="1:6" ht="22.5" x14ac:dyDescent="0.2">
      <c r="A76" s="78" t="s">
        <v>224</v>
      </c>
      <c r="B76" s="79" t="s">
        <v>225</v>
      </c>
      <c r="C76" s="67"/>
      <c r="D76" s="67">
        <v>89900</v>
      </c>
      <c r="E76" s="68">
        <v>89900</v>
      </c>
      <c r="F76" s="69">
        <v>89900</v>
      </c>
    </row>
    <row r="77" spans="1:6" ht="45" x14ac:dyDescent="0.2">
      <c r="A77" s="70" t="s">
        <v>226</v>
      </c>
      <c r="B77" s="71" t="s">
        <v>227</v>
      </c>
      <c r="C77" s="72"/>
      <c r="D77" s="72">
        <v>89900</v>
      </c>
      <c r="E77" s="73">
        <v>89900</v>
      </c>
      <c r="F77" s="74">
        <v>89900</v>
      </c>
    </row>
    <row r="78" spans="1:6" ht="45" x14ac:dyDescent="0.2">
      <c r="A78" s="70" t="s">
        <v>228</v>
      </c>
      <c r="B78" s="71" t="s">
        <v>229</v>
      </c>
      <c r="C78" s="72"/>
      <c r="D78" s="72">
        <v>89900</v>
      </c>
      <c r="E78" s="73">
        <v>89900</v>
      </c>
      <c r="F78" s="74">
        <v>89900</v>
      </c>
    </row>
    <row r="79" spans="1:6" ht="22.5" x14ac:dyDescent="0.2">
      <c r="A79" s="89" t="s">
        <v>230</v>
      </c>
      <c r="B79" s="90" t="s">
        <v>231</v>
      </c>
      <c r="C79" s="91">
        <v>-70000</v>
      </c>
      <c r="D79" s="91">
        <v>50000</v>
      </c>
      <c r="E79" s="92">
        <v>0</v>
      </c>
      <c r="F79" s="69">
        <v>0</v>
      </c>
    </row>
    <row r="80" spans="1:6" ht="33.75" x14ac:dyDescent="0.2">
      <c r="A80" s="76" t="s">
        <v>232</v>
      </c>
      <c r="B80" s="93" t="s">
        <v>233</v>
      </c>
      <c r="C80" s="94">
        <v>-70000</v>
      </c>
      <c r="D80" s="94">
        <v>50000</v>
      </c>
      <c r="E80" s="95">
        <v>0</v>
      </c>
      <c r="F80" s="74">
        <v>0</v>
      </c>
    </row>
    <row r="81" spans="1:6" ht="33.75" x14ac:dyDescent="0.2">
      <c r="A81" s="76" t="s">
        <v>234</v>
      </c>
      <c r="B81" s="96" t="s">
        <v>235</v>
      </c>
      <c r="C81" s="94">
        <v>-70000</v>
      </c>
      <c r="D81" s="94">
        <v>50000</v>
      </c>
      <c r="E81" s="95">
        <v>0</v>
      </c>
      <c r="F81" s="74">
        <v>0</v>
      </c>
    </row>
    <row r="82" spans="1:6" ht="90" x14ac:dyDescent="0.2">
      <c r="A82" s="76" t="s">
        <v>236</v>
      </c>
      <c r="B82" s="96" t="s">
        <v>237</v>
      </c>
      <c r="C82" s="94">
        <v>-70000</v>
      </c>
      <c r="D82" s="94">
        <v>50000</v>
      </c>
      <c r="E82" s="95">
        <v>0</v>
      </c>
      <c r="F82" s="74">
        <v>0</v>
      </c>
    </row>
    <row r="83" spans="1:6" x14ac:dyDescent="0.2">
      <c r="A83" s="97" t="s">
        <v>238</v>
      </c>
      <c r="B83" s="90" t="s">
        <v>239</v>
      </c>
      <c r="C83" s="91">
        <v>38000</v>
      </c>
      <c r="D83" s="91">
        <v>203000</v>
      </c>
      <c r="E83" s="92">
        <v>0</v>
      </c>
      <c r="F83" s="69">
        <v>0</v>
      </c>
    </row>
    <row r="84" spans="1:6" ht="22.5" x14ac:dyDescent="0.2">
      <c r="A84" s="76" t="s">
        <v>240</v>
      </c>
      <c r="B84" s="96" t="s">
        <v>241</v>
      </c>
      <c r="C84" s="94">
        <v>38000</v>
      </c>
      <c r="D84" s="94">
        <v>203000</v>
      </c>
      <c r="E84" s="95">
        <v>0</v>
      </c>
      <c r="F84" s="74">
        <v>0</v>
      </c>
    </row>
    <row r="85" spans="1:6" ht="22.5" x14ac:dyDescent="0.2">
      <c r="A85" s="76" t="s">
        <v>240</v>
      </c>
      <c r="B85" s="96" t="s">
        <v>242</v>
      </c>
      <c r="C85" s="94">
        <v>0</v>
      </c>
      <c r="D85" s="94">
        <v>100000</v>
      </c>
      <c r="E85" s="95">
        <v>0</v>
      </c>
      <c r="F85" s="74">
        <v>0</v>
      </c>
    </row>
    <row r="86" spans="1:6" ht="56.25" x14ac:dyDescent="0.2">
      <c r="A86" s="76" t="s">
        <v>243</v>
      </c>
      <c r="B86" s="96" t="s">
        <v>244</v>
      </c>
      <c r="C86" s="94">
        <v>38000</v>
      </c>
      <c r="D86" s="94">
        <v>103000</v>
      </c>
      <c r="E86" s="95">
        <v>0</v>
      </c>
      <c r="F86" s="74">
        <v>0</v>
      </c>
    </row>
  </sheetData>
  <mergeCells count="2">
    <mergeCell ref="D4:E4"/>
    <mergeCell ref="A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5" style="42" customWidth="1"/>
    <col min="2" max="2" width="5.5703125" style="43" customWidth="1"/>
    <col min="3" max="3" width="4.85546875" style="43" customWidth="1"/>
    <col min="4" max="4" width="10.85546875" style="43" customWidth="1"/>
    <col min="5" max="5" width="11.5703125" style="43" customWidth="1"/>
    <col min="6" max="6" width="11.85546875" style="43" customWidth="1"/>
    <col min="7" max="7" width="11.7109375" style="43" customWidth="1"/>
  </cols>
  <sheetData>
    <row r="1" spans="1:7" x14ac:dyDescent="0.2">
      <c r="A1" s="19"/>
      <c r="B1" s="20"/>
      <c r="C1" s="20"/>
      <c r="D1" s="21"/>
      <c r="E1" s="192" t="s">
        <v>28</v>
      </c>
      <c r="F1" s="192"/>
      <c r="G1" s="192"/>
    </row>
    <row r="2" spans="1:7" x14ac:dyDescent="0.2">
      <c r="A2" s="19"/>
      <c r="B2" s="20"/>
      <c r="C2" s="20"/>
      <c r="D2" s="21"/>
      <c r="E2" s="192" t="s">
        <v>29</v>
      </c>
      <c r="F2" s="192"/>
      <c r="G2" s="192"/>
    </row>
    <row r="3" spans="1:7" x14ac:dyDescent="0.2">
      <c r="A3" s="19"/>
      <c r="B3" s="20"/>
      <c r="C3" s="20"/>
      <c r="D3" s="21"/>
      <c r="E3" s="192" t="s">
        <v>30</v>
      </c>
      <c r="F3" s="192"/>
      <c r="G3" s="192"/>
    </row>
    <row r="4" spans="1:7" x14ac:dyDescent="0.2">
      <c r="A4" s="19"/>
      <c r="B4" s="20"/>
      <c r="C4" s="20"/>
      <c r="D4" s="21"/>
      <c r="E4" s="192" t="s">
        <v>31</v>
      </c>
      <c r="F4" s="192"/>
      <c r="G4" s="192"/>
    </row>
    <row r="5" spans="1:7" x14ac:dyDescent="0.2">
      <c r="A5" s="19"/>
      <c r="B5" s="20"/>
      <c r="C5" s="20"/>
      <c r="D5" s="21"/>
      <c r="E5" s="20"/>
      <c r="F5" s="20"/>
      <c r="G5" s="20"/>
    </row>
    <row r="6" spans="1:7" x14ac:dyDescent="0.2">
      <c r="A6" s="169" t="s">
        <v>32</v>
      </c>
      <c r="B6" s="169"/>
      <c r="C6" s="169"/>
      <c r="D6" s="169"/>
      <c r="E6" s="169"/>
      <c r="F6" s="169"/>
      <c r="G6" s="169"/>
    </row>
    <row r="7" spans="1:7" x14ac:dyDescent="0.2">
      <c r="A7" s="191"/>
      <c r="B7" s="191"/>
      <c r="C7" s="191"/>
      <c r="D7" s="3"/>
      <c r="E7" s="22"/>
      <c r="F7" s="22"/>
      <c r="G7" s="23" t="s">
        <v>33</v>
      </c>
    </row>
    <row r="8" spans="1:7" ht="13.5" thickBot="1" x14ac:dyDescent="0.25">
      <c r="A8" s="24"/>
      <c r="B8" s="25"/>
      <c r="C8" s="25"/>
      <c r="D8" s="25"/>
      <c r="E8" s="22"/>
      <c r="F8" s="22"/>
      <c r="G8" s="22"/>
    </row>
    <row r="9" spans="1:7" x14ac:dyDescent="0.2">
      <c r="A9" s="167" t="s">
        <v>34</v>
      </c>
      <c r="B9" s="26" t="s">
        <v>35</v>
      </c>
      <c r="C9" s="26" t="s">
        <v>36</v>
      </c>
      <c r="D9" s="26" t="s">
        <v>37</v>
      </c>
      <c r="E9" s="26">
        <v>2019</v>
      </c>
      <c r="F9" s="26">
        <v>2020</v>
      </c>
      <c r="G9" s="27">
        <v>2021</v>
      </c>
    </row>
    <row r="10" spans="1:7" x14ac:dyDescent="0.2">
      <c r="A10" s="170" t="s">
        <v>38</v>
      </c>
      <c r="B10" s="28">
        <v>1</v>
      </c>
      <c r="C10" s="28">
        <v>0</v>
      </c>
      <c r="D10" s="29">
        <f>D11+D12</f>
        <v>-71616.349999999991</v>
      </c>
      <c r="E10" s="30">
        <f>E11+E12+E13+E14</f>
        <v>3435584.65</v>
      </c>
      <c r="F10" s="30">
        <f>F11+F12+F13</f>
        <v>2886044</v>
      </c>
      <c r="G10" s="31">
        <f>G11+G12+G13</f>
        <v>2886044</v>
      </c>
    </row>
    <row r="11" spans="1:7" s="1" customFormat="1" ht="38.25" x14ac:dyDescent="0.2">
      <c r="A11" s="171" t="s">
        <v>39</v>
      </c>
      <c r="B11" s="32">
        <v>1</v>
      </c>
      <c r="C11" s="32">
        <v>2</v>
      </c>
      <c r="D11" s="33">
        <v>20240.27</v>
      </c>
      <c r="E11" s="34">
        <v>838240.27</v>
      </c>
      <c r="F11" s="34">
        <v>818000</v>
      </c>
      <c r="G11" s="35">
        <v>818000</v>
      </c>
    </row>
    <row r="12" spans="1:7" s="1" customFormat="1" ht="51" x14ac:dyDescent="0.2">
      <c r="A12" s="171" t="s">
        <v>40</v>
      </c>
      <c r="B12" s="32">
        <v>1</v>
      </c>
      <c r="C12" s="32">
        <v>4</v>
      </c>
      <c r="D12" s="33">
        <v>-91856.62</v>
      </c>
      <c r="E12" s="34">
        <v>2573328.38</v>
      </c>
      <c r="F12" s="34">
        <v>2045185</v>
      </c>
      <c r="G12" s="35">
        <v>2045185</v>
      </c>
    </row>
    <row r="13" spans="1:7" s="1" customFormat="1" ht="38.25" x14ac:dyDescent="0.2">
      <c r="A13" s="171" t="s">
        <v>41</v>
      </c>
      <c r="B13" s="32">
        <v>1</v>
      </c>
      <c r="C13" s="32">
        <v>6</v>
      </c>
      <c r="D13" s="36">
        <v>0</v>
      </c>
      <c r="E13" s="34">
        <v>22859</v>
      </c>
      <c r="F13" s="34">
        <v>22859</v>
      </c>
      <c r="G13" s="35">
        <v>22859</v>
      </c>
    </row>
    <row r="14" spans="1:7" s="1" customFormat="1" x14ac:dyDescent="0.2">
      <c r="A14" s="172" t="s">
        <v>42</v>
      </c>
      <c r="B14" s="32">
        <v>1</v>
      </c>
      <c r="C14" s="32">
        <v>13</v>
      </c>
      <c r="D14" s="36">
        <v>0</v>
      </c>
      <c r="E14" s="34">
        <v>1157</v>
      </c>
      <c r="F14" s="34">
        <v>0</v>
      </c>
      <c r="G14" s="35">
        <v>0</v>
      </c>
    </row>
    <row r="15" spans="1:7" x14ac:dyDescent="0.2">
      <c r="A15" s="170" t="s">
        <v>43</v>
      </c>
      <c r="B15" s="28">
        <v>2</v>
      </c>
      <c r="C15" s="28">
        <v>0</v>
      </c>
      <c r="D15" s="37">
        <v>0</v>
      </c>
      <c r="E15" s="30">
        <f t="shared" ref="E15:G15" si="0">E16</f>
        <v>89900</v>
      </c>
      <c r="F15" s="30">
        <f t="shared" si="0"/>
        <v>89900</v>
      </c>
      <c r="G15" s="31">
        <f t="shared" si="0"/>
        <v>89900</v>
      </c>
    </row>
    <row r="16" spans="1:7" s="1" customFormat="1" x14ac:dyDescent="0.2">
      <c r="A16" s="171" t="s">
        <v>44</v>
      </c>
      <c r="B16" s="32">
        <v>2</v>
      </c>
      <c r="C16" s="32">
        <v>3</v>
      </c>
      <c r="D16" s="36">
        <v>0</v>
      </c>
      <c r="E16" s="34">
        <v>89900</v>
      </c>
      <c r="F16" s="34">
        <v>89900</v>
      </c>
      <c r="G16" s="35">
        <v>89900</v>
      </c>
    </row>
    <row r="17" spans="1:7" ht="25.5" x14ac:dyDescent="0.2">
      <c r="A17" s="170" t="s">
        <v>45</v>
      </c>
      <c r="B17" s="28">
        <v>3</v>
      </c>
      <c r="C17" s="28">
        <v>0</v>
      </c>
      <c r="D17" s="29">
        <f>D18+D19</f>
        <v>54335.4</v>
      </c>
      <c r="E17" s="30">
        <f>E18+E19</f>
        <v>197635.4</v>
      </c>
      <c r="F17" s="30">
        <f>F18+F19</f>
        <v>143300</v>
      </c>
      <c r="G17" s="31">
        <f>G18+G19</f>
        <v>143300</v>
      </c>
    </row>
    <row r="18" spans="1:7" s="1" customFormat="1" x14ac:dyDescent="0.2">
      <c r="A18" s="171" t="s">
        <v>46</v>
      </c>
      <c r="B18" s="32">
        <v>3</v>
      </c>
      <c r="C18" s="32">
        <v>10</v>
      </c>
      <c r="D18" s="33">
        <v>58619.4</v>
      </c>
      <c r="E18" s="34">
        <v>195919.4</v>
      </c>
      <c r="F18" s="34">
        <v>137300</v>
      </c>
      <c r="G18" s="35">
        <v>137300</v>
      </c>
    </row>
    <row r="19" spans="1:7" s="1" customFormat="1" ht="25.5" x14ac:dyDescent="0.2">
      <c r="A19" s="171" t="s">
        <v>47</v>
      </c>
      <c r="B19" s="32">
        <v>3</v>
      </c>
      <c r="C19" s="32">
        <v>14</v>
      </c>
      <c r="D19" s="33">
        <v>-4284</v>
      </c>
      <c r="E19" s="34">
        <v>1716</v>
      </c>
      <c r="F19" s="34">
        <v>6000</v>
      </c>
      <c r="G19" s="35">
        <v>6000</v>
      </c>
    </row>
    <row r="20" spans="1:7" x14ac:dyDescent="0.2">
      <c r="A20" s="170" t="s">
        <v>48</v>
      </c>
      <c r="B20" s="28">
        <v>4</v>
      </c>
      <c r="C20" s="28">
        <v>0</v>
      </c>
      <c r="D20" s="29">
        <f>D21</f>
        <v>2791.56</v>
      </c>
      <c r="E20" s="30">
        <f>E21+E22</f>
        <v>702856.28</v>
      </c>
      <c r="F20" s="30">
        <f t="shared" ref="F20:G20" si="1">F21</f>
        <v>774000</v>
      </c>
      <c r="G20" s="31">
        <f t="shared" si="1"/>
        <v>1104000</v>
      </c>
    </row>
    <row r="21" spans="1:7" s="1" customFormat="1" x14ac:dyDescent="0.2">
      <c r="A21" s="173" t="s">
        <v>49</v>
      </c>
      <c r="B21" s="32">
        <v>4</v>
      </c>
      <c r="C21" s="32">
        <v>9</v>
      </c>
      <c r="D21" s="33">
        <v>2791.56</v>
      </c>
      <c r="E21" s="34">
        <v>667856.28</v>
      </c>
      <c r="F21" s="34">
        <v>774000</v>
      </c>
      <c r="G21" s="35">
        <v>1104000</v>
      </c>
    </row>
    <row r="22" spans="1:7" s="1" customFormat="1" x14ac:dyDescent="0.2">
      <c r="A22" s="174" t="s">
        <v>50</v>
      </c>
      <c r="B22" s="32">
        <v>4</v>
      </c>
      <c r="C22" s="32">
        <v>12</v>
      </c>
      <c r="D22" s="33"/>
      <c r="E22" s="34">
        <v>35000</v>
      </c>
      <c r="F22" s="34">
        <v>0</v>
      </c>
      <c r="G22" s="35">
        <v>0</v>
      </c>
    </row>
    <row r="23" spans="1:7" x14ac:dyDescent="0.2">
      <c r="A23" s="170" t="s">
        <v>51</v>
      </c>
      <c r="B23" s="28">
        <v>5</v>
      </c>
      <c r="C23" s="28">
        <v>0</v>
      </c>
      <c r="D23" s="29">
        <f>D24</f>
        <v>251840.8</v>
      </c>
      <c r="E23" s="30">
        <f t="shared" ref="E23:G23" si="2">E24</f>
        <v>1945818.8</v>
      </c>
      <c r="F23" s="30">
        <f t="shared" si="2"/>
        <v>351000</v>
      </c>
      <c r="G23" s="31">
        <f t="shared" si="2"/>
        <v>225500</v>
      </c>
    </row>
    <row r="24" spans="1:7" s="1" customFormat="1" x14ac:dyDescent="0.2">
      <c r="A24" s="171" t="s">
        <v>52</v>
      </c>
      <c r="B24" s="32">
        <v>5</v>
      </c>
      <c r="C24" s="32">
        <v>3</v>
      </c>
      <c r="D24" s="33">
        <v>251840.8</v>
      </c>
      <c r="E24" s="34">
        <v>1945818.8</v>
      </c>
      <c r="F24" s="34">
        <v>351000</v>
      </c>
      <c r="G24" s="35">
        <v>225500</v>
      </c>
    </row>
    <row r="25" spans="1:7" x14ac:dyDescent="0.2">
      <c r="A25" s="170" t="s">
        <v>53</v>
      </c>
      <c r="B25" s="28">
        <v>8</v>
      </c>
      <c r="C25" s="28">
        <v>0</v>
      </c>
      <c r="D25" s="29">
        <f>D26</f>
        <v>78312.73</v>
      </c>
      <c r="E25" s="30">
        <f t="shared" ref="E25:G25" si="3">E26</f>
        <v>2784855.29</v>
      </c>
      <c r="F25" s="30">
        <f t="shared" si="3"/>
        <v>2181156</v>
      </c>
      <c r="G25" s="31">
        <f t="shared" si="3"/>
        <v>2181156</v>
      </c>
    </row>
    <row r="26" spans="1:7" s="1" customFormat="1" x14ac:dyDescent="0.2">
      <c r="A26" s="171" t="s">
        <v>54</v>
      </c>
      <c r="B26" s="32">
        <v>8</v>
      </c>
      <c r="C26" s="32">
        <v>1</v>
      </c>
      <c r="D26" s="33">
        <v>78312.73</v>
      </c>
      <c r="E26" s="34">
        <v>2784855.29</v>
      </c>
      <c r="F26" s="34">
        <v>2181156</v>
      </c>
      <c r="G26" s="35">
        <v>2181156</v>
      </c>
    </row>
    <row r="27" spans="1:7" ht="13.5" thickBot="1" x14ac:dyDescent="0.25">
      <c r="A27" s="168" t="s">
        <v>55</v>
      </c>
      <c r="B27" s="38"/>
      <c r="C27" s="38"/>
      <c r="D27" s="39">
        <f>D10+D15+D17+D20+D23+D25</f>
        <v>315664.14</v>
      </c>
      <c r="E27" s="40">
        <f>E10+E15+E17+E20+E23+E25</f>
        <v>9156650.4199999999</v>
      </c>
      <c r="F27" s="40">
        <f>F10+F15+F17+F20+F23+F25</f>
        <v>6425400</v>
      </c>
      <c r="G27" s="41">
        <f>G10+G15+G17+G20+G23+G25</f>
        <v>6629900</v>
      </c>
    </row>
  </sheetData>
  <mergeCells count="5">
    <mergeCell ref="A7:C7"/>
    <mergeCell ref="E1:G1"/>
    <mergeCell ref="E2:G2"/>
    <mergeCell ref="E3:G3"/>
    <mergeCell ref="E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workbookViewId="0"/>
  </sheetViews>
  <sheetFormatPr defaultRowHeight="12.75" x14ac:dyDescent="0.2"/>
  <cols>
    <col min="1" max="1" width="37" style="42" customWidth="1"/>
    <col min="2" max="2" width="5.5703125" style="43" customWidth="1"/>
    <col min="3" max="3" width="4.85546875" style="43" customWidth="1"/>
    <col min="4" max="4" width="10.85546875" style="43" customWidth="1"/>
    <col min="5" max="5" width="5.140625" style="43" customWidth="1"/>
    <col min="6" max="6" width="10.42578125" style="43" customWidth="1"/>
    <col min="7" max="7" width="11.5703125" style="43" customWidth="1"/>
    <col min="8" max="8" width="11.85546875" style="43" customWidth="1"/>
    <col min="9" max="9" width="11.7109375" style="43" customWidth="1"/>
  </cols>
  <sheetData>
    <row r="1" spans="1:9" x14ac:dyDescent="0.2">
      <c r="A1" s="19"/>
      <c r="B1" s="20"/>
      <c r="C1" s="20"/>
      <c r="D1" s="21"/>
      <c r="E1" s="165" t="s">
        <v>56</v>
      </c>
      <c r="F1" s="165"/>
      <c r="G1" s="165"/>
      <c r="H1" s="165"/>
      <c r="I1" s="165"/>
    </row>
    <row r="2" spans="1:9" x14ac:dyDescent="0.2">
      <c r="A2" s="19"/>
      <c r="B2" s="20"/>
      <c r="C2" s="20"/>
      <c r="D2" s="21"/>
      <c r="E2" s="165" t="s">
        <v>29</v>
      </c>
      <c r="F2" s="165"/>
      <c r="G2" s="165"/>
      <c r="H2" s="165"/>
      <c r="I2" s="165"/>
    </row>
    <row r="3" spans="1:9" x14ac:dyDescent="0.2">
      <c r="A3" s="19"/>
      <c r="B3" s="20"/>
      <c r="C3" s="20"/>
      <c r="D3" s="21"/>
      <c r="E3" s="165" t="s">
        <v>30</v>
      </c>
      <c r="F3" s="165"/>
      <c r="G3" s="165"/>
      <c r="H3" s="165"/>
      <c r="I3" s="165"/>
    </row>
    <row r="4" spans="1:9" x14ac:dyDescent="0.2">
      <c r="A4" s="19"/>
      <c r="B4" s="20"/>
      <c r="C4" s="20"/>
      <c r="D4" s="21"/>
      <c r="E4" s="165" t="s">
        <v>57</v>
      </c>
      <c r="F4" s="165"/>
      <c r="G4" s="165"/>
      <c r="H4" s="165"/>
      <c r="I4" s="165"/>
    </row>
    <row r="5" spans="1:9" x14ac:dyDescent="0.2">
      <c r="A5" s="19"/>
      <c r="B5" s="20"/>
      <c r="C5" s="20"/>
      <c r="D5" s="21"/>
      <c r="E5" s="21"/>
      <c r="F5" s="21"/>
      <c r="G5" s="20"/>
      <c r="H5" s="20"/>
      <c r="I5" s="20"/>
    </row>
    <row r="6" spans="1:9" x14ac:dyDescent="0.2">
      <c r="A6" s="185" t="s">
        <v>58</v>
      </c>
      <c r="B6" s="166"/>
      <c r="C6" s="166"/>
      <c r="D6" s="166"/>
      <c r="E6" s="166"/>
      <c r="F6" s="166"/>
      <c r="G6" s="166"/>
      <c r="H6" s="166"/>
      <c r="I6" s="166"/>
    </row>
    <row r="7" spans="1:9" x14ac:dyDescent="0.2">
      <c r="A7" s="164"/>
      <c r="B7" s="164"/>
      <c r="C7" s="164"/>
      <c r="D7" s="164"/>
      <c r="E7" s="164"/>
      <c r="F7" s="164"/>
      <c r="G7" s="22"/>
      <c r="H7" s="22"/>
      <c r="I7" s="23" t="s">
        <v>33</v>
      </c>
    </row>
    <row r="8" spans="1:9" ht="13.5" thickBot="1" x14ac:dyDescent="0.25">
      <c r="A8" s="24"/>
      <c r="B8" s="25"/>
      <c r="C8" s="25"/>
      <c r="D8" s="25"/>
      <c r="E8" s="25"/>
      <c r="F8" s="25"/>
      <c r="G8" s="22"/>
      <c r="H8" s="22"/>
      <c r="I8" s="22"/>
    </row>
    <row r="9" spans="1:9" x14ac:dyDescent="0.2">
      <c r="A9" s="175" t="s">
        <v>34</v>
      </c>
      <c r="B9" s="26" t="s">
        <v>35</v>
      </c>
      <c r="C9" s="26" t="s">
        <v>36</v>
      </c>
      <c r="D9" s="26" t="s">
        <v>59</v>
      </c>
      <c r="E9" s="26" t="s">
        <v>60</v>
      </c>
      <c r="F9" s="26" t="s">
        <v>37</v>
      </c>
      <c r="G9" s="26">
        <v>2019</v>
      </c>
      <c r="H9" s="26">
        <v>2020</v>
      </c>
      <c r="I9" s="27">
        <v>2021</v>
      </c>
    </row>
    <row r="10" spans="1:9" x14ac:dyDescent="0.2">
      <c r="A10" s="176" t="s">
        <v>38</v>
      </c>
      <c r="B10" s="28">
        <v>1</v>
      </c>
      <c r="C10" s="28">
        <v>0</v>
      </c>
      <c r="D10" s="44">
        <v>0</v>
      </c>
      <c r="E10" s="45">
        <v>0</v>
      </c>
      <c r="F10" s="29">
        <f>F11+F16+F24+F29</f>
        <v>-71616.350000000006</v>
      </c>
      <c r="G10" s="30">
        <f>G11+G16+G24+G29</f>
        <v>3435584.65</v>
      </c>
      <c r="H10" s="30">
        <f>H11+H16+H24</f>
        <v>2886044</v>
      </c>
      <c r="I10" s="31">
        <f>I11+I16+I24</f>
        <v>2886044</v>
      </c>
    </row>
    <row r="11" spans="1:9" ht="38.25" x14ac:dyDescent="0.2">
      <c r="A11" s="178" t="s">
        <v>39</v>
      </c>
      <c r="B11" s="28">
        <v>1</v>
      </c>
      <c r="C11" s="28">
        <v>2</v>
      </c>
      <c r="D11" s="44">
        <v>0</v>
      </c>
      <c r="E11" s="45">
        <v>0</v>
      </c>
      <c r="F11" s="29">
        <f>F15</f>
        <v>20240.27</v>
      </c>
      <c r="G11" s="34">
        <f t="shared" ref="G11:I14" si="0">G12</f>
        <v>838240.27</v>
      </c>
      <c r="H11" s="34">
        <f t="shared" si="0"/>
        <v>818000</v>
      </c>
      <c r="I11" s="35">
        <f t="shared" si="0"/>
        <v>818000</v>
      </c>
    </row>
    <row r="12" spans="1:9" s="48" customFormat="1" ht="63.75" x14ac:dyDescent="0.2">
      <c r="A12" s="160" t="s">
        <v>61</v>
      </c>
      <c r="B12" s="32">
        <v>1</v>
      </c>
      <c r="C12" s="32">
        <v>2</v>
      </c>
      <c r="D12" s="46">
        <v>6300000000</v>
      </c>
      <c r="E12" s="47">
        <v>0</v>
      </c>
      <c r="F12" s="33">
        <f>F13</f>
        <v>20240.27</v>
      </c>
      <c r="G12" s="34">
        <f t="shared" si="0"/>
        <v>838240.27</v>
      </c>
      <c r="H12" s="34">
        <f t="shared" si="0"/>
        <v>818000</v>
      </c>
      <c r="I12" s="35">
        <f t="shared" si="0"/>
        <v>818000</v>
      </c>
    </row>
    <row r="13" spans="1:9" ht="51" x14ac:dyDescent="0.2">
      <c r="A13" s="160" t="s">
        <v>62</v>
      </c>
      <c r="B13" s="32">
        <v>1</v>
      </c>
      <c r="C13" s="32">
        <v>2</v>
      </c>
      <c r="D13" s="46">
        <v>6310000000</v>
      </c>
      <c r="E13" s="47">
        <v>0</v>
      </c>
      <c r="F13" s="33">
        <f>F14</f>
        <v>20240.27</v>
      </c>
      <c r="G13" s="34">
        <f t="shared" si="0"/>
        <v>838240.27</v>
      </c>
      <c r="H13" s="34">
        <f t="shared" si="0"/>
        <v>818000</v>
      </c>
      <c r="I13" s="35">
        <f t="shared" si="0"/>
        <v>818000</v>
      </c>
    </row>
    <row r="14" spans="1:9" x14ac:dyDescent="0.2">
      <c r="A14" s="160" t="s">
        <v>63</v>
      </c>
      <c r="B14" s="32">
        <v>1</v>
      </c>
      <c r="C14" s="32">
        <v>2</v>
      </c>
      <c r="D14" s="46">
        <v>6310010010</v>
      </c>
      <c r="E14" s="47">
        <v>0</v>
      </c>
      <c r="F14" s="33">
        <f>F15</f>
        <v>20240.27</v>
      </c>
      <c r="G14" s="34">
        <f t="shared" si="0"/>
        <v>838240.27</v>
      </c>
      <c r="H14" s="34">
        <f t="shared" si="0"/>
        <v>818000</v>
      </c>
      <c r="I14" s="35">
        <f t="shared" si="0"/>
        <v>818000</v>
      </c>
    </row>
    <row r="15" spans="1:9" ht="25.5" x14ac:dyDescent="0.2">
      <c r="A15" s="160" t="s">
        <v>64</v>
      </c>
      <c r="B15" s="32">
        <v>1</v>
      </c>
      <c r="C15" s="32">
        <v>2</v>
      </c>
      <c r="D15" s="46">
        <v>6310010010</v>
      </c>
      <c r="E15" s="47">
        <v>120</v>
      </c>
      <c r="F15" s="33">
        <v>20240.27</v>
      </c>
      <c r="G15" s="34">
        <v>838240.27</v>
      </c>
      <c r="H15" s="34">
        <v>818000</v>
      </c>
      <c r="I15" s="35">
        <v>818000</v>
      </c>
    </row>
    <row r="16" spans="1:9" ht="63.75" x14ac:dyDescent="0.2">
      <c r="A16" s="178" t="s">
        <v>40</v>
      </c>
      <c r="B16" s="28">
        <v>1</v>
      </c>
      <c r="C16" s="28">
        <v>4</v>
      </c>
      <c r="D16" s="44">
        <v>0</v>
      </c>
      <c r="E16" s="45">
        <v>0</v>
      </c>
      <c r="F16" s="29">
        <f>F18</f>
        <v>-91856.62000000001</v>
      </c>
      <c r="G16" s="30">
        <f t="shared" ref="G16:I18" si="1">G17</f>
        <v>2573328.38</v>
      </c>
      <c r="H16" s="30">
        <f t="shared" si="1"/>
        <v>2045185</v>
      </c>
      <c r="I16" s="31">
        <f t="shared" si="1"/>
        <v>2045185</v>
      </c>
    </row>
    <row r="17" spans="1:9" s="48" customFormat="1" ht="63.75" x14ac:dyDescent="0.2">
      <c r="A17" s="160" t="s">
        <v>61</v>
      </c>
      <c r="B17" s="32">
        <v>1</v>
      </c>
      <c r="C17" s="32">
        <v>4</v>
      </c>
      <c r="D17" s="46">
        <v>6300000000</v>
      </c>
      <c r="E17" s="47">
        <v>0</v>
      </c>
      <c r="F17" s="33">
        <f>F18</f>
        <v>-91856.62000000001</v>
      </c>
      <c r="G17" s="34">
        <f t="shared" si="1"/>
        <v>2573328.38</v>
      </c>
      <c r="H17" s="34">
        <f t="shared" si="1"/>
        <v>2045185</v>
      </c>
      <c r="I17" s="35">
        <f t="shared" si="1"/>
        <v>2045185</v>
      </c>
    </row>
    <row r="18" spans="1:9" ht="51" x14ac:dyDescent="0.2">
      <c r="A18" s="160" t="s">
        <v>62</v>
      </c>
      <c r="B18" s="32">
        <v>1</v>
      </c>
      <c r="C18" s="32">
        <v>4</v>
      </c>
      <c r="D18" s="46">
        <v>6310000000</v>
      </c>
      <c r="E18" s="47">
        <v>0</v>
      </c>
      <c r="F18" s="33">
        <f>F20+F21+F22</f>
        <v>-91856.62000000001</v>
      </c>
      <c r="G18" s="34">
        <f>G19</f>
        <v>2573328.38</v>
      </c>
      <c r="H18" s="34">
        <f t="shared" si="1"/>
        <v>2045185</v>
      </c>
      <c r="I18" s="35">
        <f t="shared" si="1"/>
        <v>2045185</v>
      </c>
    </row>
    <row r="19" spans="1:9" ht="25.5" x14ac:dyDescent="0.2">
      <c r="A19" s="160" t="s">
        <v>65</v>
      </c>
      <c r="B19" s="32">
        <v>1</v>
      </c>
      <c r="C19" s="32">
        <v>4</v>
      </c>
      <c r="D19" s="46">
        <v>6310010020</v>
      </c>
      <c r="E19" s="47">
        <v>0</v>
      </c>
      <c r="F19" s="47"/>
      <c r="G19" s="34">
        <f>G20+G21+G22+G23</f>
        <v>2573328.38</v>
      </c>
      <c r="H19" s="34">
        <f>H20+H21+H22+H23</f>
        <v>2045185</v>
      </c>
      <c r="I19" s="35">
        <f>I20+I21+I22+I23</f>
        <v>2045185</v>
      </c>
    </row>
    <row r="20" spans="1:9" ht="25.5" x14ac:dyDescent="0.2">
      <c r="A20" s="160" t="s">
        <v>64</v>
      </c>
      <c r="B20" s="32">
        <v>1</v>
      </c>
      <c r="C20" s="32">
        <v>4</v>
      </c>
      <c r="D20" s="46">
        <v>6310010020</v>
      </c>
      <c r="E20" s="47" t="s">
        <v>66</v>
      </c>
      <c r="F20" s="33">
        <v>123910.54</v>
      </c>
      <c r="G20" s="34">
        <v>1743110.54</v>
      </c>
      <c r="H20" s="34">
        <v>1619200</v>
      </c>
      <c r="I20" s="35">
        <v>1619200</v>
      </c>
    </row>
    <row r="21" spans="1:9" ht="38.25" x14ac:dyDescent="0.2">
      <c r="A21" s="160" t="s">
        <v>67</v>
      </c>
      <c r="B21" s="32">
        <v>1</v>
      </c>
      <c r="C21" s="32">
        <v>4</v>
      </c>
      <c r="D21" s="46">
        <v>6310010020</v>
      </c>
      <c r="E21" s="47" t="s">
        <v>68</v>
      </c>
      <c r="F21" s="33">
        <v>-215940.16</v>
      </c>
      <c r="G21" s="34">
        <v>804059.84</v>
      </c>
      <c r="H21" s="34">
        <v>400000</v>
      </c>
      <c r="I21" s="35">
        <v>400000</v>
      </c>
    </row>
    <row r="22" spans="1:9" x14ac:dyDescent="0.2">
      <c r="A22" s="160" t="s">
        <v>69</v>
      </c>
      <c r="B22" s="32">
        <v>1</v>
      </c>
      <c r="C22" s="32">
        <v>4</v>
      </c>
      <c r="D22" s="46">
        <v>6310010020</v>
      </c>
      <c r="E22" s="47">
        <v>850</v>
      </c>
      <c r="F22" s="33">
        <v>173</v>
      </c>
      <c r="G22" s="34">
        <v>8173</v>
      </c>
      <c r="H22" s="34">
        <v>8000</v>
      </c>
      <c r="I22" s="35">
        <v>8000</v>
      </c>
    </row>
    <row r="23" spans="1:9" x14ac:dyDescent="0.2">
      <c r="A23" s="160" t="s">
        <v>70</v>
      </c>
      <c r="B23" s="32">
        <v>1</v>
      </c>
      <c r="C23" s="32">
        <v>4</v>
      </c>
      <c r="D23" s="46">
        <v>6310010020</v>
      </c>
      <c r="E23" s="47">
        <v>540</v>
      </c>
      <c r="F23" s="36">
        <v>0</v>
      </c>
      <c r="G23" s="34">
        <v>17985</v>
      </c>
      <c r="H23" s="34">
        <v>17985</v>
      </c>
      <c r="I23" s="35">
        <v>17985</v>
      </c>
    </row>
    <row r="24" spans="1:9" ht="51" x14ac:dyDescent="0.2">
      <c r="A24" s="178" t="s">
        <v>41</v>
      </c>
      <c r="B24" s="28">
        <v>1</v>
      </c>
      <c r="C24" s="28">
        <v>6</v>
      </c>
      <c r="D24" s="44">
        <v>0</v>
      </c>
      <c r="E24" s="45">
        <v>0</v>
      </c>
      <c r="F24" s="37">
        <v>0</v>
      </c>
      <c r="G24" s="30">
        <f t="shared" ref="G24:I27" si="2">G25</f>
        <v>22859</v>
      </c>
      <c r="H24" s="30">
        <f t="shared" si="2"/>
        <v>22859</v>
      </c>
      <c r="I24" s="31">
        <f t="shared" si="2"/>
        <v>22859</v>
      </c>
    </row>
    <row r="25" spans="1:9" ht="63.75" x14ac:dyDescent="0.2">
      <c r="A25" s="160" t="s">
        <v>61</v>
      </c>
      <c r="B25" s="32">
        <v>1</v>
      </c>
      <c r="C25" s="32">
        <v>6</v>
      </c>
      <c r="D25" s="46">
        <v>6300000000</v>
      </c>
      <c r="E25" s="47">
        <v>0</v>
      </c>
      <c r="F25" s="36">
        <v>0</v>
      </c>
      <c r="G25" s="34">
        <v>22859</v>
      </c>
      <c r="H25" s="34">
        <v>22859</v>
      </c>
      <c r="I25" s="35">
        <v>22859</v>
      </c>
    </row>
    <row r="26" spans="1:9" ht="51" x14ac:dyDescent="0.2">
      <c r="A26" s="160" t="s">
        <v>62</v>
      </c>
      <c r="B26" s="32">
        <v>1</v>
      </c>
      <c r="C26" s="32">
        <v>6</v>
      </c>
      <c r="D26" s="49">
        <v>6310000000</v>
      </c>
      <c r="E26" s="47">
        <v>0</v>
      </c>
      <c r="F26" s="36">
        <v>0</v>
      </c>
      <c r="G26" s="34">
        <f t="shared" si="2"/>
        <v>22859</v>
      </c>
      <c r="H26" s="34">
        <f t="shared" si="2"/>
        <v>22859</v>
      </c>
      <c r="I26" s="35">
        <f t="shared" si="2"/>
        <v>22859</v>
      </c>
    </row>
    <row r="27" spans="1:9" ht="51" x14ac:dyDescent="0.2">
      <c r="A27" s="160" t="s">
        <v>71</v>
      </c>
      <c r="B27" s="32">
        <v>1</v>
      </c>
      <c r="C27" s="32">
        <v>6</v>
      </c>
      <c r="D27" s="49">
        <v>6310010080</v>
      </c>
      <c r="E27" s="47">
        <v>0</v>
      </c>
      <c r="F27" s="36">
        <v>0</v>
      </c>
      <c r="G27" s="34">
        <f t="shared" si="2"/>
        <v>22859</v>
      </c>
      <c r="H27" s="34">
        <f t="shared" si="2"/>
        <v>22859</v>
      </c>
      <c r="I27" s="35">
        <f t="shared" si="2"/>
        <v>22859</v>
      </c>
    </row>
    <row r="28" spans="1:9" x14ac:dyDescent="0.2">
      <c r="A28" s="160" t="s">
        <v>70</v>
      </c>
      <c r="B28" s="32">
        <v>1</v>
      </c>
      <c r="C28" s="32">
        <v>6</v>
      </c>
      <c r="D28" s="49">
        <v>6310010080</v>
      </c>
      <c r="E28" s="47">
        <v>540</v>
      </c>
      <c r="F28" s="36">
        <v>0</v>
      </c>
      <c r="G28" s="34">
        <v>22859</v>
      </c>
      <c r="H28" s="34">
        <v>22859</v>
      </c>
      <c r="I28" s="35">
        <v>22859</v>
      </c>
    </row>
    <row r="29" spans="1:9" x14ac:dyDescent="0.2">
      <c r="A29" s="179" t="s">
        <v>42</v>
      </c>
      <c r="B29" s="28">
        <v>1</v>
      </c>
      <c r="C29" s="28">
        <v>13</v>
      </c>
      <c r="D29" s="50">
        <v>0</v>
      </c>
      <c r="E29" s="45">
        <v>0</v>
      </c>
      <c r="F29" s="37">
        <v>0</v>
      </c>
      <c r="G29" s="30">
        <v>1157</v>
      </c>
      <c r="H29" s="30">
        <v>0</v>
      </c>
      <c r="I29" s="31">
        <v>0</v>
      </c>
    </row>
    <row r="30" spans="1:9" ht="25.5" x14ac:dyDescent="0.2">
      <c r="A30" s="180" t="s">
        <v>72</v>
      </c>
      <c r="B30" s="32">
        <v>1</v>
      </c>
      <c r="C30" s="32">
        <v>13</v>
      </c>
      <c r="D30" s="49">
        <v>7700000000</v>
      </c>
      <c r="E30" s="47">
        <v>0</v>
      </c>
      <c r="F30" s="36">
        <v>0</v>
      </c>
      <c r="G30" s="34">
        <v>1157</v>
      </c>
      <c r="H30" s="34">
        <v>0</v>
      </c>
      <c r="I30" s="35">
        <v>0</v>
      </c>
    </row>
    <row r="31" spans="1:9" x14ac:dyDescent="0.2">
      <c r="A31" s="180" t="s">
        <v>73</v>
      </c>
      <c r="B31" s="32">
        <v>1</v>
      </c>
      <c r="C31" s="32">
        <v>13</v>
      </c>
      <c r="D31" s="49">
        <v>7700095100</v>
      </c>
      <c r="E31" s="47">
        <v>0</v>
      </c>
      <c r="F31" s="36">
        <v>0</v>
      </c>
      <c r="G31" s="34">
        <v>1157</v>
      </c>
      <c r="H31" s="34">
        <v>0</v>
      </c>
      <c r="I31" s="35">
        <v>0</v>
      </c>
    </row>
    <row r="32" spans="1:9" x14ac:dyDescent="0.2">
      <c r="A32" s="180" t="s">
        <v>74</v>
      </c>
      <c r="B32" s="32">
        <v>1</v>
      </c>
      <c r="C32" s="32">
        <v>13</v>
      </c>
      <c r="D32" s="49">
        <v>7700095100</v>
      </c>
      <c r="E32" s="47">
        <v>850</v>
      </c>
      <c r="F32" s="36">
        <v>0</v>
      </c>
      <c r="G32" s="34">
        <v>1157</v>
      </c>
      <c r="H32" s="34">
        <v>0</v>
      </c>
      <c r="I32" s="35">
        <v>0</v>
      </c>
    </row>
    <row r="33" spans="1:9" x14ac:dyDescent="0.2">
      <c r="A33" s="181" t="s">
        <v>43</v>
      </c>
      <c r="B33" s="28">
        <v>2</v>
      </c>
      <c r="C33" s="28">
        <v>0</v>
      </c>
      <c r="D33" s="44">
        <v>0</v>
      </c>
      <c r="E33" s="45">
        <v>0</v>
      </c>
      <c r="F33" s="37">
        <v>0</v>
      </c>
      <c r="G33" s="30">
        <f t="shared" ref="G33:I36" si="3">G34</f>
        <v>89900</v>
      </c>
      <c r="H33" s="30">
        <f t="shared" si="3"/>
        <v>89900</v>
      </c>
      <c r="I33" s="31">
        <f t="shared" si="3"/>
        <v>89900</v>
      </c>
    </row>
    <row r="34" spans="1:9" ht="25.5" x14ac:dyDescent="0.2">
      <c r="A34" s="182" t="s">
        <v>44</v>
      </c>
      <c r="B34" s="28">
        <v>2</v>
      </c>
      <c r="C34" s="28">
        <v>3</v>
      </c>
      <c r="D34" s="44">
        <v>0</v>
      </c>
      <c r="E34" s="45">
        <v>0</v>
      </c>
      <c r="F34" s="37">
        <v>0</v>
      </c>
      <c r="G34" s="30">
        <f t="shared" si="3"/>
        <v>89900</v>
      </c>
      <c r="H34" s="30">
        <f t="shared" si="3"/>
        <v>89900</v>
      </c>
      <c r="I34" s="31">
        <f t="shared" si="3"/>
        <v>89900</v>
      </c>
    </row>
    <row r="35" spans="1:9" s="48" customFormat="1" ht="63.75" x14ac:dyDescent="0.2">
      <c r="A35" s="183" t="s">
        <v>61</v>
      </c>
      <c r="B35" s="32">
        <v>2</v>
      </c>
      <c r="C35" s="32">
        <v>3</v>
      </c>
      <c r="D35" s="46">
        <v>6300000000</v>
      </c>
      <c r="E35" s="47">
        <v>0</v>
      </c>
      <c r="F35" s="36">
        <v>0</v>
      </c>
      <c r="G35" s="34">
        <f t="shared" si="3"/>
        <v>89900</v>
      </c>
      <c r="H35" s="34">
        <f t="shared" si="3"/>
        <v>89900</v>
      </c>
      <c r="I35" s="35">
        <f t="shared" si="3"/>
        <v>89900</v>
      </c>
    </row>
    <row r="36" spans="1:9" ht="51" x14ac:dyDescent="0.2">
      <c r="A36" s="183" t="s">
        <v>75</v>
      </c>
      <c r="B36" s="32">
        <v>2</v>
      </c>
      <c r="C36" s="32">
        <v>3</v>
      </c>
      <c r="D36" s="46">
        <v>6320000000</v>
      </c>
      <c r="E36" s="47">
        <v>0</v>
      </c>
      <c r="F36" s="36">
        <v>0</v>
      </c>
      <c r="G36" s="34">
        <f t="shared" si="3"/>
        <v>89900</v>
      </c>
      <c r="H36" s="34">
        <f t="shared" si="3"/>
        <v>89900</v>
      </c>
      <c r="I36" s="35">
        <f t="shared" si="3"/>
        <v>89900</v>
      </c>
    </row>
    <row r="37" spans="1:9" ht="38.25" x14ac:dyDescent="0.2">
      <c r="A37" s="160" t="s">
        <v>76</v>
      </c>
      <c r="B37" s="32">
        <v>2</v>
      </c>
      <c r="C37" s="32">
        <v>3</v>
      </c>
      <c r="D37" s="46">
        <v>6320051180</v>
      </c>
      <c r="E37" s="47">
        <v>0</v>
      </c>
      <c r="F37" s="36">
        <v>0</v>
      </c>
      <c r="G37" s="34">
        <f>G38+G39</f>
        <v>89900</v>
      </c>
      <c r="H37" s="34">
        <f>H38+H39</f>
        <v>89900</v>
      </c>
      <c r="I37" s="35">
        <f>I38+I39</f>
        <v>89900</v>
      </c>
    </row>
    <row r="38" spans="1:9" ht="25.5" x14ac:dyDescent="0.2">
      <c r="A38" s="160" t="s">
        <v>64</v>
      </c>
      <c r="B38" s="32">
        <v>2</v>
      </c>
      <c r="C38" s="32">
        <v>3</v>
      </c>
      <c r="D38" s="46">
        <v>6320051180</v>
      </c>
      <c r="E38" s="47">
        <v>120</v>
      </c>
      <c r="F38" s="33">
        <v>1027.17</v>
      </c>
      <c r="G38" s="34">
        <v>87291.17</v>
      </c>
      <c r="H38" s="34">
        <v>86264</v>
      </c>
      <c r="I38" s="35">
        <v>86264</v>
      </c>
    </row>
    <row r="39" spans="1:9" ht="38.25" x14ac:dyDescent="0.2">
      <c r="A39" s="160" t="s">
        <v>67</v>
      </c>
      <c r="B39" s="32">
        <v>2</v>
      </c>
      <c r="C39" s="32">
        <v>3</v>
      </c>
      <c r="D39" s="46">
        <v>6320051180</v>
      </c>
      <c r="E39" s="47">
        <v>240</v>
      </c>
      <c r="F39" s="33">
        <v>-1027.17</v>
      </c>
      <c r="G39" s="34">
        <v>2608.83</v>
      </c>
      <c r="H39" s="34">
        <v>3636</v>
      </c>
      <c r="I39" s="35">
        <v>3636</v>
      </c>
    </row>
    <row r="40" spans="1:9" ht="38.25" x14ac:dyDescent="0.2">
      <c r="A40" s="181" t="s">
        <v>45</v>
      </c>
      <c r="B40" s="28">
        <v>3</v>
      </c>
      <c r="C40" s="28">
        <v>0</v>
      </c>
      <c r="D40" s="44">
        <v>0</v>
      </c>
      <c r="E40" s="45">
        <v>0</v>
      </c>
      <c r="F40" s="29">
        <f>F41+F46</f>
        <v>54335.4</v>
      </c>
      <c r="G40" s="30">
        <f>G41+G46</f>
        <v>197635.4</v>
      </c>
      <c r="H40" s="30">
        <f>H41+H46</f>
        <v>143300</v>
      </c>
      <c r="I40" s="31">
        <f>I41+I46</f>
        <v>143300</v>
      </c>
    </row>
    <row r="41" spans="1:9" x14ac:dyDescent="0.2">
      <c r="A41" s="182" t="s">
        <v>46</v>
      </c>
      <c r="B41" s="28">
        <v>3</v>
      </c>
      <c r="C41" s="28">
        <v>10</v>
      </c>
      <c r="D41" s="44">
        <v>0</v>
      </c>
      <c r="E41" s="45">
        <v>0</v>
      </c>
      <c r="F41" s="29">
        <f>F45</f>
        <v>58619.4</v>
      </c>
      <c r="G41" s="30">
        <f t="shared" ref="G41:I44" si="4">G42</f>
        <v>195919.4</v>
      </c>
      <c r="H41" s="30">
        <f t="shared" si="4"/>
        <v>137300</v>
      </c>
      <c r="I41" s="31">
        <f t="shared" si="4"/>
        <v>137300</v>
      </c>
    </row>
    <row r="42" spans="1:9" s="48" customFormat="1" ht="63.75" x14ac:dyDescent="0.2">
      <c r="A42" s="183" t="s">
        <v>61</v>
      </c>
      <c r="B42" s="32">
        <v>3</v>
      </c>
      <c r="C42" s="32">
        <v>10</v>
      </c>
      <c r="D42" s="46">
        <v>6300000000</v>
      </c>
      <c r="E42" s="47">
        <v>0</v>
      </c>
      <c r="F42" s="33">
        <f>F43</f>
        <v>58619.4</v>
      </c>
      <c r="G42" s="34">
        <f t="shared" si="4"/>
        <v>195919.4</v>
      </c>
      <c r="H42" s="34">
        <f t="shared" si="4"/>
        <v>137300</v>
      </c>
      <c r="I42" s="35">
        <f t="shared" si="4"/>
        <v>137300</v>
      </c>
    </row>
    <row r="43" spans="1:9" ht="51" x14ac:dyDescent="0.2">
      <c r="A43" s="183" t="s">
        <v>77</v>
      </c>
      <c r="B43" s="32">
        <v>3</v>
      </c>
      <c r="C43" s="32">
        <v>10</v>
      </c>
      <c r="D43" s="46">
        <v>6330000000</v>
      </c>
      <c r="E43" s="47">
        <v>0</v>
      </c>
      <c r="F43" s="33">
        <f>F45</f>
        <v>58619.4</v>
      </c>
      <c r="G43" s="34">
        <f t="shared" si="4"/>
        <v>195919.4</v>
      </c>
      <c r="H43" s="34">
        <f t="shared" si="4"/>
        <v>137300</v>
      </c>
      <c r="I43" s="35">
        <f t="shared" si="4"/>
        <v>137300</v>
      </c>
    </row>
    <row r="44" spans="1:9" ht="51" x14ac:dyDescent="0.2">
      <c r="A44" s="160" t="s">
        <v>78</v>
      </c>
      <c r="B44" s="32">
        <v>3</v>
      </c>
      <c r="C44" s="32">
        <v>10</v>
      </c>
      <c r="D44" s="46">
        <v>6330095020</v>
      </c>
      <c r="E44" s="47">
        <v>0</v>
      </c>
      <c r="F44" s="33">
        <f>F45</f>
        <v>58619.4</v>
      </c>
      <c r="G44" s="34">
        <f t="shared" si="4"/>
        <v>195919.4</v>
      </c>
      <c r="H44" s="34">
        <f t="shared" si="4"/>
        <v>137300</v>
      </c>
      <c r="I44" s="35">
        <f t="shared" si="4"/>
        <v>137300</v>
      </c>
    </row>
    <row r="45" spans="1:9" ht="38.25" x14ac:dyDescent="0.2">
      <c r="A45" s="160" t="s">
        <v>67</v>
      </c>
      <c r="B45" s="32">
        <v>3</v>
      </c>
      <c r="C45" s="32">
        <v>10</v>
      </c>
      <c r="D45" s="46">
        <v>6330095020</v>
      </c>
      <c r="E45" s="47">
        <v>240</v>
      </c>
      <c r="F45" s="33">
        <v>58619.4</v>
      </c>
      <c r="G45" s="34">
        <v>195919.4</v>
      </c>
      <c r="H45" s="34">
        <v>137300</v>
      </c>
      <c r="I45" s="35">
        <v>137300</v>
      </c>
    </row>
    <row r="46" spans="1:9" s="48" customFormat="1" ht="38.25" x14ac:dyDescent="0.2">
      <c r="A46" s="178" t="s">
        <v>47</v>
      </c>
      <c r="B46" s="28">
        <v>3</v>
      </c>
      <c r="C46" s="28">
        <v>14</v>
      </c>
      <c r="D46" s="44">
        <v>0</v>
      </c>
      <c r="E46" s="45">
        <v>0</v>
      </c>
      <c r="F46" s="29">
        <f>F49</f>
        <v>-4284</v>
      </c>
      <c r="G46" s="30">
        <f t="shared" ref="G46:I48" si="5">G47</f>
        <v>1716</v>
      </c>
      <c r="H46" s="30">
        <f t="shared" si="5"/>
        <v>6000</v>
      </c>
      <c r="I46" s="31">
        <f t="shared" si="5"/>
        <v>6000</v>
      </c>
    </row>
    <row r="47" spans="1:9" ht="25.5" x14ac:dyDescent="0.2">
      <c r="A47" s="160" t="s">
        <v>79</v>
      </c>
      <c r="B47" s="32">
        <v>3</v>
      </c>
      <c r="C47" s="32">
        <v>14</v>
      </c>
      <c r="D47" s="46">
        <v>7700000000</v>
      </c>
      <c r="E47" s="47">
        <v>0</v>
      </c>
      <c r="F47" s="33">
        <f>F48</f>
        <v>-4284</v>
      </c>
      <c r="G47" s="34">
        <f t="shared" si="5"/>
        <v>1716</v>
      </c>
      <c r="H47" s="34">
        <f t="shared" si="5"/>
        <v>6000</v>
      </c>
      <c r="I47" s="35">
        <f t="shared" si="5"/>
        <v>6000</v>
      </c>
    </row>
    <row r="48" spans="1:9" ht="25.5" x14ac:dyDescent="0.2">
      <c r="A48" s="160" t="s">
        <v>80</v>
      </c>
      <c r="B48" s="32">
        <v>3</v>
      </c>
      <c r="C48" s="32">
        <v>14</v>
      </c>
      <c r="D48" s="46">
        <v>7700020040</v>
      </c>
      <c r="E48" s="47">
        <v>0</v>
      </c>
      <c r="F48" s="33">
        <f>F49</f>
        <v>-4284</v>
      </c>
      <c r="G48" s="34">
        <f t="shared" si="5"/>
        <v>1716</v>
      </c>
      <c r="H48" s="34">
        <f t="shared" si="5"/>
        <v>6000</v>
      </c>
      <c r="I48" s="35">
        <f t="shared" si="5"/>
        <v>6000</v>
      </c>
    </row>
    <row r="49" spans="1:9" ht="38.25" x14ac:dyDescent="0.2">
      <c r="A49" s="160" t="s">
        <v>67</v>
      </c>
      <c r="B49" s="32">
        <v>3</v>
      </c>
      <c r="C49" s="32">
        <v>14</v>
      </c>
      <c r="D49" s="46">
        <v>7700020040</v>
      </c>
      <c r="E49" s="47">
        <v>240</v>
      </c>
      <c r="F49" s="33">
        <v>-4284</v>
      </c>
      <c r="G49" s="34">
        <v>1716</v>
      </c>
      <c r="H49" s="34">
        <v>6000</v>
      </c>
      <c r="I49" s="35">
        <v>6000</v>
      </c>
    </row>
    <row r="50" spans="1:9" x14ac:dyDescent="0.2">
      <c r="A50" s="181" t="s">
        <v>48</v>
      </c>
      <c r="B50" s="28">
        <v>4</v>
      </c>
      <c r="C50" s="28">
        <v>0</v>
      </c>
      <c r="D50" s="44">
        <v>0</v>
      </c>
      <c r="E50" s="45">
        <v>0</v>
      </c>
      <c r="F50" s="37">
        <f>F51</f>
        <v>2791.56</v>
      </c>
      <c r="G50" s="30">
        <f>G51+G56</f>
        <v>702856.28</v>
      </c>
      <c r="H50" s="30">
        <f t="shared" ref="G50:I54" si="6">H51</f>
        <v>774000</v>
      </c>
      <c r="I50" s="31">
        <f t="shared" si="6"/>
        <v>1104000</v>
      </c>
    </row>
    <row r="51" spans="1:9" x14ac:dyDescent="0.2">
      <c r="A51" s="177" t="s">
        <v>49</v>
      </c>
      <c r="B51" s="28">
        <v>4</v>
      </c>
      <c r="C51" s="28">
        <v>9</v>
      </c>
      <c r="D51" s="44">
        <v>0</v>
      </c>
      <c r="E51" s="45">
        <v>0</v>
      </c>
      <c r="F51" s="29">
        <f>F52</f>
        <v>2791.56</v>
      </c>
      <c r="G51" s="30">
        <f t="shared" si="6"/>
        <v>667856.28</v>
      </c>
      <c r="H51" s="30">
        <f t="shared" si="6"/>
        <v>774000</v>
      </c>
      <c r="I51" s="31">
        <f t="shared" si="6"/>
        <v>1104000</v>
      </c>
    </row>
    <row r="52" spans="1:9" s="48" customFormat="1" ht="63.75" x14ac:dyDescent="0.2">
      <c r="A52" s="183" t="s">
        <v>61</v>
      </c>
      <c r="B52" s="32">
        <v>4</v>
      </c>
      <c r="C52" s="32">
        <v>9</v>
      </c>
      <c r="D52" s="46">
        <v>6300000000</v>
      </c>
      <c r="E52" s="47">
        <v>0</v>
      </c>
      <c r="F52" s="33">
        <f>F53</f>
        <v>2791.56</v>
      </c>
      <c r="G52" s="34">
        <f t="shared" si="6"/>
        <v>667856.28</v>
      </c>
      <c r="H52" s="34">
        <f t="shared" si="6"/>
        <v>774000</v>
      </c>
      <c r="I52" s="35">
        <f t="shared" si="6"/>
        <v>1104000</v>
      </c>
    </row>
    <row r="53" spans="1:9" ht="38.25" x14ac:dyDescent="0.2">
      <c r="A53" s="183" t="s">
        <v>81</v>
      </c>
      <c r="B53" s="32">
        <v>4</v>
      </c>
      <c r="C53" s="32">
        <v>9</v>
      </c>
      <c r="D53" s="46">
        <v>6340000000</v>
      </c>
      <c r="E53" s="47">
        <v>0</v>
      </c>
      <c r="F53" s="33">
        <f>F54</f>
        <v>2791.56</v>
      </c>
      <c r="G53" s="34">
        <f t="shared" si="6"/>
        <v>667856.28</v>
      </c>
      <c r="H53" s="34">
        <f t="shared" si="6"/>
        <v>774000</v>
      </c>
      <c r="I53" s="35">
        <f t="shared" si="6"/>
        <v>1104000</v>
      </c>
    </row>
    <row r="54" spans="1:9" ht="51" x14ac:dyDescent="0.2">
      <c r="A54" s="183" t="s">
        <v>82</v>
      </c>
      <c r="B54" s="32">
        <v>4</v>
      </c>
      <c r="C54" s="32">
        <v>9</v>
      </c>
      <c r="D54" s="46">
        <v>6340095280</v>
      </c>
      <c r="E54" s="47">
        <v>0</v>
      </c>
      <c r="F54" s="33">
        <f>F55</f>
        <v>2791.56</v>
      </c>
      <c r="G54" s="34">
        <f t="shared" si="6"/>
        <v>667856.28</v>
      </c>
      <c r="H54" s="34">
        <f t="shared" si="6"/>
        <v>774000</v>
      </c>
      <c r="I54" s="35">
        <f t="shared" si="6"/>
        <v>1104000</v>
      </c>
    </row>
    <row r="55" spans="1:9" ht="38.25" x14ac:dyDescent="0.2">
      <c r="A55" s="160" t="s">
        <v>67</v>
      </c>
      <c r="B55" s="32">
        <v>4</v>
      </c>
      <c r="C55" s="32">
        <v>9</v>
      </c>
      <c r="D55" s="46">
        <v>6340095280</v>
      </c>
      <c r="E55" s="47">
        <v>240</v>
      </c>
      <c r="F55" s="33">
        <v>2791.56</v>
      </c>
      <c r="G55" s="34">
        <v>667856.28</v>
      </c>
      <c r="H55" s="34">
        <v>774000</v>
      </c>
      <c r="I55" s="35">
        <v>1104000</v>
      </c>
    </row>
    <row r="56" spans="1:9" ht="25.5" x14ac:dyDescent="0.2">
      <c r="A56" s="179" t="s">
        <v>50</v>
      </c>
      <c r="B56" s="28">
        <v>4</v>
      </c>
      <c r="C56" s="28">
        <v>12</v>
      </c>
      <c r="D56" s="44">
        <v>0</v>
      </c>
      <c r="E56" s="45">
        <v>0</v>
      </c>
      <c r="F56" s="37">
        <v>0</v>
      </c>
      <c r="G56" s="30">
        <v>35000</v>
      </c>
      <c r="H56" s="30">
        <v>0</v>
      </c>
      <c r="I56" s="31">
        <v>0</v>
      </c>
    </row>
    <row r="57" spans="1:9" ht="25.5" x14ac:dyDescent="0.2">
      <c r="A57" s="160" t="s">
        <v>79</v>
      </c>
      <c r="B57" s="32">
        <v>4</v>
      </c>
      <c r="C57" s="32">
        <v>12</v>
      </c>
      <c r="D57" s="46">
        <v>7700000000</v>
      </c>
      <c r="E57" s="47">
        <v>0</v>
      </c>
      <c r="F57" s="36">
        <v>0</v>
      </c>
      <c r="G57" s="34">
        <v>35000</v>
      </c>
      <c r="H57" s="34">
        <v>0</v>
      </c>
      <c r="I57" s="35">
        <v>0</v>
      </c>
    </row>
    <row r="58" spans="1:9" ht="63.75" x14ac:dyDescent="0.2">
      <c r="A58" s="160" t="s">
        <v>83</v>
      </c>
      <c r="B58" s="32">
        <v>4</v>
      </c>
      <c r="C58" s="32">
        <v>12</v>
      </c>
      <c r="D58" s="46">
        <v>7700090030</v>
      </c>
      <c r="E58" s="47">
        <v>0</v>
      </c>
      <c r="F58" s="36">
        <v>0</v>
      </c>
      <c r="G58" s="34">
        <v>35000</v>
      </c>
      <c r="H58" s="34">
        <v>0</v>
      </c>
      <c r="I58" s="35">
        <v>0</v>
      </c>
    </row>
    <row r="59" spans="1:9" ht="38.25" x14ac:dyDescent="0.2">
      <c r="A59" s="160" t="s">
        <v>67</v>
      </c>
      <c r="B59" s="32">
        <v>4</v>
      </c>
      <c r="C59" s="32">
        <v>12</v>
      </c>
      <c r="D59" s="46">
        <v>7700090030</v>
      </c>
      <c r="E59" s="47">
        <v>240</v>
      </c>
      <c r="F59" s="36">
        <v>0</v>
      </c>
      <c r="G59" s="34">
        <v>35000</v>
      </c>
      <c r="H59" s="34">
        <v>0</v>
      </c>
      <c r="I59" s="35">
        <v>0</v>
      </c>
    </row>
    <row r="60" spans="1:9" ht="25.5" x14ac:dyDescent="0.2">
      <c r="A60" s="181" t="s">
        <v>51</v>
      </c>
      <c r="B60" s="28">
        <v>5</v>
      </c>
      <c r="C60" s="28">
        <v>0</v>
      </c>
      <c r="D60" s="44">
        <v>0</v>
      </c>
      <c r="E60" s="45">
        <v>0</v>
      </c>
      <c r="F60" s="29">
        <f>F61</f>
        <v>251840.8</v>
      </c>
      <c r="G60" s="30">
        <f t="shared" ref="G60:I64" si="7">G61</f>
        <v>1945818.8000000003</v>
      </c>
      <c r="H60" s="30">
        <f t="shared" si="7"/>
        <v>351000</v>
      </c>
      <c r="I60" s="31">
        <f t="shared" si="7"/>
        <v>225500</v>
      </c>
    </row>
    <row r="61" spans="1:9" x14ac:dyDescent="0.2">
      <c r="A61" s="182" t="s">
        <v>52</v>
      </c>
      <c r="B61" s="28">
        <v>5</v>
      </c>
      <c r="C61" s="28">
        <v>3</v>
      </c>
      <c r="D61" s="44">
        <v>0</v>
      </c>
      <c r="E61" s="45">
        <v>0</v>
      </c>
      <c r="F61" s="29">
        <f>F62</f>
        <v>251840.8</v>
      </c>
      <c r="G61" s="30">
        <f t="shared" si="7"/>
        <v>1945818.8000000003</v>
      </c>
      <c r="H61" s="30">
        <f t="shared" si="7"/>
        <v>351000</v>
      </c>
      <c r="I61" s="31">
        <f t="shared" si="7"/>
        <v>225500</v>
      </c>
    </row>
    <row r="62" spans="1:9" s="48" customFormat="1" ht="63.75" x14ac:dyDescent="0.2">
      <c r="A62" s="183" t="s">
        <v>61</v>
      </c>
      <c r="B62" s="32">
        <v>5</v>
      </c>
      <c r="C62" s="32">
        <v>3</v>
      </c>
      <c r="D62" s="46">
        <v>6300000000</v>
      </c>
      <c r="E62" s="47">
        <v>0</v>
      </c>
      <c r="F62" s="33">
        <f>F63+F67</f>
        <v>251840.8</v>
      </c>
      <c r="G62" s="34">
        <f>G63+G66</f>
        <v>1945818.8000000003</v>
      </c>
      <c r="H62" s="34">
        <f t="shared" si="7"/>
        <v>351000</v>
      </c>
      <c r="I62" s="35">
        <f t="shared" si="7"/>
        <v>225500</v>
      </c>
    </row>
    <row r="63" spans="1:9" ht="38.25" x14ac:dyDescent="0.2">
      <c r="A63" s="183" t="s">
        <v>84</v>
      </c>
      <c r="B63" s="32">
        <v>5</v>
      </c>
      <c r="C63" s="32">
        <v>3</v>
      </c>
      <c r="D63" s="46">
        <v>6350000000</v>
      </c>
      <c r="E63" s="47">
        <v>0</v>
      </c>
      <c r="F63" s="33">
        <f>F64</f>
        <v>540253.62</v>
      </c>
      <c r="G63" s="34">
        <f t="shared" si="7"/>
        <v>1155031.6200000001</v>
      </c>
      <c r="H63" s="34">
        <f>H64</f>
        <v>351000</v>
      </c>
      <c r="I63" s="35">
        <f t="shared" si="7"/>
        <v>225500</v>
      </c>
    </row>
    <row r="64" spans="1:9" ht="38.25" x14ac:dyDescent="0.2">
      <c r="A64" s="160" t="s">
        <v>85</v>
      </c>
      <c r="B64" s="32">
        <v>5</v>
      </c>
      <c r="C64" s="32">
        <v>3</v>
      </c>
      <c r="D64" s="46">
        <v>6350095310</v>
      </c>
      <c r="E64" s="47">
        <v>0</v>
      </c>
      <c r="F64" s="33">
        <f>F65</f>
        <v>540253.62</v>
      </c>
      <c r="G64" s="34">
        <f t="shared" si="7"/>
        <v>1155031.6200000001</v>
      </c>
      <c r="H64" s="34">
        <f t="shared" si="7"/>
        <v>351000</v>
      </c>
      <c r="I64" s="35">
        <f t="shared" si="7"/>
        <v>225500</v>
      </c>
    </row>
    <row r="65" spans="1:9" ht="38.25" x14ac:dyDescent="0.2">
      <c r="A65" s="160" t="s">
        <v>67</v>
      </c>
      <c r="B65" s="32">
        <v>5</v>
      </c>
      <c r="C65" s="32">
        <v>3</v>
      </c>
      <c r="D65" s="46">
        <v>6350095310</v>
      </c>
      <c r="E65" s="47">
        <v>240</v>
      </c>
      <c r="F65" s="33">
        <v>540253.62</v>
      </c>
      <c r="G65" s="34">
        <v>1155031.6200000001</v>
      </c>
      <c r="H65" s="34">
        <v>351000</v>
      </c>
      <c r="I65" s="35">
        <v>225500</v>
      </c>
    </row>
    <row r="66" spans="1:9" ht="38.25" x14ac:dyDescent="0.2">
      <c r="A66" s="160" t="s">
        <v>86</v>
      </c>
      <c r="B66" s="32">
        <v>5</v>
      </c>
      <c r="C66" s="32">
        <v>3</v>
      </c>
      <c r="D66" s="46" t="s">
        <v>87</v>
      </c>
      <c r="E66" s="47">
        <v>0</v>
      </c>
      <c r="F66" s="33" t="str">
        <f>F67</f>
        <v>-288412,82</v>
      </c>
      <c r="G66" s="34">
        <f>G67</f>
        <v>790787.18</v>
      </c>
      <c r="H66" s="34">
        <v>0</v>
      </c>
      <c r="I66" s="35">
        <v>0</v>
      </c>
    </row>
    <row r="67" spans="1:9" ht="38.25" x14ac:dyDescent="0.2">
      <c r="A67" s="160" t="s">
        <v>86</v>
      </c>
      <c r="B67" s="32">
        <v>5</v>
      </c>
      <c r="C67" s="32">
        <v>3</v>
      </c>
      <c r="D67" s="46" t="s">
        <v>87</v>
      </c>
      <c r="E67" s="47">
        <v>240</v>
      </c>
      <c r="F67" s="51" t="s">
        <v>88</v>
      </c>
      <c r="G67" s="34">
        <v>790787.18</v>
      </c>
      <c r="H67" s="34">
        <v>0</v>
      </c>
      <c r="I67" s="35">
        <v>0</v>
      </c>
    </row>
    <row r="68" spans="1:9" x14ac:dyDescent="0.2">
      <c r="A68" s="181" t="s">
        <v>53</v>
      </c>
      <c r="B68" s="28">
        <v>8</v>
      </c>
      <c r="C68" s="28">
        <v>0</v>
      </c>
      <c r="D68" s="44">
        <v>0</v>
      </c>
      <c r="E68" s="45">
        <v>0</v>
      </c>
      <c r="F68" s="29">
        <f>F69</f>
        <v>78312.73</v>
      </c>
      <c r="G68" s="30">
        <f t="shared" ref="G68:I70" si="8">G69</f>
        <v>2784855.29</v>
      </c>
      <c r="H68" s="30">
        <f t="shared" si="8"/>
        <v>2181156</v>
      </c>
      <c r="I68" s="31">
        <f t="shared" si="8"/>
        <v>2181156</v>
      </c>
    </row>
    <row r="69" spans="1:9" x14ac:dyDescent="0.2">
      <c r="A69" s="182" t="s">
        <v>54</v>
      </c>
      <c r="B69" s="28">
        <v>8</v>
      </c>
      <c r="C69" s="28">
        <v>1</v>
      </c>
      <c r="D69" s="44">
        <v>0</v>
      </c>
      <c r="E69" s="45">
        <v>0</v>
      </c>
      <c r="F69" s="29">
        <f>F70</f>
        <v>78312.73</v>
      </c>
      <c r="G69" s="30">
        <f t="shared" si="8"/>
        <v>2784855.29</v>
      </c>
      <c r="H69" s="30">
        <f t="shared" si="8"/>
        <v>2181156</v>
      </c>
      <c r="I69" s="31">
        <f t="shared" si="8"/>
        <v>2181156</v>
      </c>
    </row>
    <row r="70" spans="1:9" s="48" customFormat="1" ht="63.75" x14ac:dyDescent="0.2">
      <c r="A70" s="183" t="s">
        <v>61</v>
      </c>
      <c r="B70" s="32">
        <v>8</v>
      </c>
      <c r="C70" s="32">
        <v>1</v>
      </c>
      <c r="D70" s="46">
        <v>6300000000</v>
      </c>
      <c r="E70" s="47">
        <v>0</v>
      </c>
      <c r="F70" s="33">
        <f>F71</f>
        <v>78312.73</v>
      </c>
      <c r="G70" s="34">
        <f t="shared" si="8"/>
        <v>2784855.29</v>
      </c>
      <c r="H70" s="34">
        <f t="shared" si="8"/>
        <v>2181156</v>
      </c>
      <c r="I70" s="35">
        <f t="shared" si="8"/>
        <v>2181156</v>
      </c>
    </row>
    <row r="71" spans="1:9" ht="38.25" x14ac:dyDescent="0.2">
      <c r="A71" s="183" t="s">
        <v>89</v>
      </c>
      <c r="B71" s="32">
        <v>8</v>
      </c>
      <c r="C71" s="32">
        <v>1</v>
      </c>
      <c r="D71" s="46">
        <v>6360000000</v>
      </c>
      <c r="E71" s="47">
        <v>0</v>
      </c>
      <c r="F71" s="33">
        <f>F73+F74</f>
        <v>78312.73</v>
      </c>
      <c r="G71" s="34">
        <f t="shared" ref="G71:I71" si="9">G72+G74</f>
        <v>2784855.29</v>
      </c>
      <c r="H71" s="34">
        <f t="shared" si="9"/>
        <v>2181156</v>
      </c>
      <c r="I71" s="35">
        <f t="shared" si="9"/>
        <v>2181156</v>
      </c>
    </row>
    <row r="72" spans="1:9" ht="63.75" x14ac:dyDescent="0.2">
      <c r="A72" s="160" t="s">
        <v>90</v>
      </c>
      <c r="B72" s="32">
        <v>8</v>
      </c>
      <c r="C72" s="32">
        <v>1</v>
      </c>
      <c r="D72" s="46">
        <v>6360075080</v>
      </c>
      <c r="E72" s="47">
        <v>0</v>
      </c>
      <c r="F72" s="36">
        <v>0</v>
      </c>
      <c r="G72" s="34">
        <f t="shared" ref="G72:I72" si="10">G73</f>
        <v>1825400</v>
      </c>
      <c r="H72" s="34">
        <f t="shared" si="10"/>
        <v>1825400</v>
      </c>
      <c r="I72" s="35">
        <f t="shared" si="10"/>
        <v>1825400</v>
      </c>
    </row>
    <row r="73" spans="1:9" x14ac:dyDescent="0.2">
      <c r="A73" s="160" t="s">
        <v>70</v>
      </c>
      <c r="B73" s="32">
        <v>8</v>
      </c>
      <c r="C73" s="32">
        <v>1</v>
      </c>
      <c r="D73" s="46">
        <v>6360075080</v>
      </c>
      <c r="E73" s="47" t="s">
        <v>91</v>
      </c>
      <c r="F73" s="36">
        <v>0</v>
      </c>
      <c r="G73" s="34">
        <v>1825400</v>
      </c>
      <c r="H73" s="34">
        <v>1825400</v>
      </c>
      <c r="I73" s="35">
        <v>1825400</v>
      </c>
    </row>
    <row r="74" spans="1:9" ht="51" x14ac:dyDescent="0.2">
      <c r="A74" s="160" t="s">
        <v>92</v>
      </c>
      <c r="B74" s="32">
        <v>8</v>
      </c>
      <c r="C74" s="32">
        <v>1</v>
      </c>
      <c r="D74" s="46">
        <v>6360095220</v>
      </c>
      <c r="E74" s="47">
        <v>0</v>
      </c>
      <c r="F74" s="33">
        <f>F75</f>
        <v>78312.73</v>
      </c>
      <c r="G74" s="34">
        <f>G75</f>
        <v>959455.29</v>
      </c>
      <c r="H74" s="34">
        <f t="shared" ref="H74:I74" si="11">H75</f>
        <v>355756</v>
      </c>
      <c r="I74" s="35">
        <f t="shared" si="11"/>
        <v>355756</v>
      </c>
    </row>
    <row r="75" spans="1:9" ht="38.25" x14ac:dyDescent="0.2">
      <c r="A75" s="183" t="s">
        <v>67</v>
      </c>
      <c r="B75" s="32">
        <v>8</v>
      </c>
      <c r="C75" s="32">
        <v>1</v>
      </c>
      <c r="D75" s="46">
        <v>6360095220</v>
      </c>
      <c r="E75" s="47">
        <v>240</v>
      </c>
      <c r="F75" s="33">
        <v>78312.73</v>
      </c>
      <c r="G75" s="34">
        <v>959455.29</v>
      </c>
      <c r="H75" s="34">
        <v>355756</v>
      </c>
      <c r="I75" s="35">
        <v>355756</v>
      </c>
    </row>
    <row r="76" spans="1:9" ht="13.5" thickBot="1" x14ac:dyDescent="0.25">
      <c r="A76" s="184" t="s">
        <v>55</v>
      </c>
      <c r="B76" s="38"/>
      <c r="C76" s="38"/>
      <c r="D76" s="52"/>
      <c r="E76" s="52"/>
      <c r="F76" s="53">
        <f>F10+F33+F40+F50+F60+F68</f>
        <v>315664.13999999996</v>
      </c>
      <c r="G76" s="40">
        <f>G10+G33+G40+G50+G60+G68</f>
        <v>9156650.4200000018</v>
      </c>
      <c r="H76" s="40">
        <f>H10+H33+H40+H50+H60+H68</f>
        <v>6425400</v>
      </c>
      <c r="I76" s="41">
        <f>I10+I33+I40+I50+I60+I68</f>
        <v>6629900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/>
  </sheetViews>
  <sheetFormatPr defaultRowHeight="15" x14ac:dyDescent="0.2"/>
  <cols>
    <col min="1" max="1" width="41.85546875" style="144" customWidth="1"/>
    <col min="2" max="2" width="6.85546875" style="100" customWidth="1"/>
    <col min="3" max="3" width="4.85546875" style="100" customWidth="1"/>
    <col min="4" max="4" width="3.85546875" style="100" customWidth="1"/>
    <col min="5" max="5" width="15" style="132" customWidth="1"/>
    <col min="6" max="6" width="5.5703125" style="132" customWidth="1"/>
    <col min="7" max="7" width="12.28515625" style="100" bestFit="1" customWidth="1"/>
    <col min="8" max="8" width="12.42578125" style="100" customWidth="1"/>
    <col min="9" max="9" width="12.5703125" style="100" customWidth="1"/>
    <col min="10" max="10" width="13.85546875" style="100" customWidth="1"/>
    <col min="11" max="16384" width="9.140625" style="100"/>
  </cols>
  <sheetData>
    <row r="1" spans="1:10" ht="12.75" x14ac:dyDescent="0.2">
      <c r="A1" s="134"/>
      <c r="B1" s="98"/>
      <c r="C1" s="98"/>
      <c r="D1" s="98"/>
      <c r="E1" s="99" t="s">
        <v>245</v>
      </c>
      <c r="F1" s="99"/>
      <c r="G1" s="98"/>
      <c r="H1" s="98"/>
      <c r="I1" s="98"/>
      <c r="J1" s="98"/>
    </row>
    <row r="2" spans="1:10" ht="12.75" x14ac:dyDescent="0.2">
      <c r="A2" s="134"/>
      <c r="B2" s="98" t="s">
        <v>246</v>
      </c>
      <c r="C2" s="98"/>
      <c r="D2" s="98"/>
      <c r="E2" s="99"/>
      <c r="F2" s="99"/>
      <c r="G2" s="98"/>
      <c r="H2" s="98"/>
      <c r="I2" s="98"/>
    </row>
    <row r="3" spans="1:10" ht="12.75" x14ac:dyDescent="0.2">
      <c r="A3" s="134"/>
      <c r="B3" s="98" t="s">
        <v>247</v>
      </c>
      <c r="C3" s="98"/>
      <c r="D3" s="98"/>
      <c r="E3" s="99"/>
      <c r="F3" s="99"/>
      <c r="G3" s="98"/>
      <c r="H3" s="98"/>
      <c r="I3" s="98"/>
    </row>
    <row r="4" spans="1:10" ht="15.75" customHeight="1" x14ac:dyDescent="0.25">
      <c r="A4" s="193" t="s">
        <v>248</v>
      </c>
      <c r="B4" s="193"/>
      <c r="C4" s="193"/>
      <c r="D4" s="193"/>
      <c r="E4" s="193"/>
      <c r="F4" s="193"/>
      <c r="G4" s="98"/>
      <c r="H4" s="98"/>
      <c r="I4" s="98"/>
    </row>
    <row r="5" spans="1:10" ht="15.75" customHeight="1" x14ac:dyDescent="0.2">
      <c r="A5" s="194" t="s">
        <v>249</v>
      </c>
      <c r="B5" s="194"/>
      <c r="C5" s="194"/>
      <c r="D5" s="194"/>
      <c r="E5" s="194"/>
      <c r="F5" s="194"/>
      <c r="G5" s="98"/>
      <c r="H5" s="98"/>
      <c r="I5" s="98"/>
      <c r="J5" s="98"/>
    </row>
    <row r="6" spans="1:10" ht="12.75" x14ac:dyDescent="0.2">
      <c r="A6" s="135"/>
      <c r="B6" s="101"/>
      <c r="C6" s="102"/>
      <c r="D6" s="102"/>
      <c r="E6" s="102"/>
      <c r="F6" s="102"/>
      <c r="G6" s="103"/>
      <c r="H6" s="103"/>
      <c r="I6" s="103"/>
      <c r="J6" s="103" t="s">
        <v>250</v>
      </c>
    </row>
    <row r="7" spans="1:10" ht="51" x14ac:dyDescent="0.2">
      <c r="A7" s="148" t="s">
        <v>34</v>
      </c>
      <c r="B7" s="104" t="s">
        <v>251</v>
      </c>
      <c r="C7" s="104" t="s">
        <v>252</v>
      </c>
      <c r="D7" s="104" t="s">
        <v>253</v>
      </c>
      <c r="E7" s="105" t="s">
        <v>59</v>
      </c>
      <c r="F7" s="105" t="s">
        <v>60</v>
      </c>
      <c r="G7" s="106" t="s">
        <v>37</v>
      </c>
      <c r="H7" s="106">
        <v>2019</v>
      </c>
      <c r="I7" s="106">
        <v>2020</v>
      </c>
      <c r="J7" s="104">
        <v>2021</v>
      </c>
    </row>
    <row r="8" spans="1:10" ht="15" customHeight="1" x14ac:dyDescent="0.2">
      <c r="A8" s="149" t="s">
        <v>254</v>
      </c>
      <c r="B8" s="107">
        <v>133</v>
      </c>
      <c r="C8" s="108">
        <v>0</v>
      </c>
      <c r="D8" s="108">
        <v>0</v>
      </c>
      <c r="E8" s="109">
        <v>0</v>
      </c>
      <c r="F8" s="110">
        <v>0</v>
      </c>
      <c r="G8" s="111">
        <v>315664.14</v>
      </c>
      <c r="H8" s="111">
        <v>9156650.4199999999</v>
      </c>
      <c r="I8" s="111">
        <f>I9+I40+I50+I62+I74+I84</f>
        <v>6425400</v>
      </c>
      <c r="J8" s="112">
        <f>J9+J40+J50+J62+J74+J84</f>
        <v>6629900</v>
      </c>
    </row>
    <row r="9" spans="1:10" ht="15" customHeight="1" x14ac:dyDescent="0.2">
      <c r="A9" s="150" t="s">
        <v>38</v>
      </c>
      <c r="B9" s="113">
        <v>133</v>
      </c>
      <c r="C9" s="114">
        <v>1</v>
      </c>
      <c r="D9" s="114">
        <v>0</v>
      </c>
      <c r="E9" s="115">
        <v>0</v>
      </c>
      <c r="F9" s="45">
        <v>0</v>
      </c>
      <c r="G9" s="116">
        <f>G10+G17+G36</f>
        <v>-71616.350000000006</v>
      </c>
      <c r="H9" s="116">
        <f>H10+H17+H30+H35</f>
        <v>3435584.65</v>
      </c>
      <c r="I9" s="116">
        <f>I10+I17+I30</f>
        <v>2886044</v>
      </c>
      <c r="J9" s="30">
        <f>J10+J17+J30</f>
        <v>2886044</v>
      </c>
    </row>
    <row r="10" spans="1:10" ht="34.5" customHeight="1" x14ac:dyDescent="0.2">
      <c r="A10" s="151" t="s">
        <v>39</v>
      </c>
      <c r="B10" s="113">
        <v>133</v>
      </c>
      <c r="C10" s="114">
        <v>1</v>
      </c>
      <c r="D10" s="114">
        <v>2</v>
      </c>
      <c r="E10" s="115">
        <v>0</v>
      </c>
      <c r="F10" s="45">
        <v>0</v>
      </c>
      <c r="G10" s="116">
        <f>G14</f>
        <v>20240.27</v>
      </c>
      <c r="H10" s="116">
        <f t="shared" ref="H10:J13" si="0">H11</f>
        <v>838240.27</v>
      </c>
      <c r="I10" s="116">
        <f t="shared" si="0"/>
        <v>818000</v>
      </c>
      <c r="J10" s="117">
        <f t="shared" si="0"/>
        <v>818000</v>
      </c>
    </row>
    <row r="11" spans="1:10" ht="58.5" customHeight="1" x14ac:dyDescent="0.25">
      <c r="A11" s="152" t="s">
        <v>61</v>
      </c>
      <c r="B11" s="118">
        <v>133</v>
      </c>
      <c r="C11" s="119">
        <v>1</v>
      </c>
      <c r="D11" s="119">
        <v>2</v>
      </c>
      <c r="E11" s="120">
        <v>6300000000</v>
      </c>
      <c r="F11" s="47">
        <v>0</v>
      </c>
      <c r="G11" s="121">
        <f>G12</f>
        <v>20240.27</v>
      </c>
      <c r="H11" s="121">
        <f t="shared" si="0"/>
        <v>838240.27</v>
      </c>
      <c r="I11" s="121">
        <f t="shared" si="0"/>
        <v>818000</v>
      </c>
      <c r="J11" s="122">
        <f t="shared" si="0"/>
        <v>818000</v>
      </c>
    </row>
    <row r="12" spans="1:10" ht="33.75" x14ac:dyDescent="0.25">
      <c r="A12" s="147" t="s">
        <v>62</v>
      </c>
      <c r="B12" s="118">
        <v>133</v>
      </c>
      <c r="C12" s="119">
        <v>1</v>
      </c>
      <c r="D12" s="119">
        <v>2</v>
      </c>
      <c r="E12" s="120">
        <v>6310000000</v>
      </c>
      <c r="F12" s="47">
        <v>0</v>
      </c>
      <c r="G12" s="121">
        <f>G13</f>
        <v>20240.27</v>
      </c>
      <c r="H12" s="121">
        <f t="shared" si="0"/>
        <v>838240.27</v>
      </c>
      <c r="I12" s="121">
        <f t="shared" si="0"/>
        <v>818000</v>
      </c>
      <c r="J12" s="122">
        <f t="shared" si="0"/>
        <v>818000</v>
      </c>
    </row>
    <row r="13" spans="1:10" ht="15" customHeight="1" x14ac:dyDescent="0.25">
      <c r="A13" s="154" t="s">
        <v>63</v>
      </c>
      <c r="B13" s="118">
        <v>133</v>
      </c>
      <c r="C13" s="119">
        <v>1</v>
      </c>
      <c r="D13" s="119">
        <v>2</v>
      </c>
      <c r="E13" s="120">
        <v>6310010010</v>
      </c>
      <c r="F13" s="47">
        <v>0</v>
      </c>
      <c r="G13" s="121">
        <f>G14</f>
        <v>20240.27</v>
      </c>
      <c r="H13" s="121">
        <f t="shared" si="0"/>
        <v>838240.27</v>
      </c>
      <c r="I13" s="121">
        <f t="shared" si="0"/>
        <v>818000</v>
      </c>
      <c r="J13" s="122">
        <f t="shared" si="0"/>
        <v>818000</v>
      </c>
    </row>
    <row r="14" spans="1:10" ht="24" x14ac:dyDescent="0.25">
      <c r="A14" s="146" t="s">
        <v>64</v>
      </c>
      <c r="B14" s="118">
        <v>133</v>
      </c>
      <c r="C14" s="119">
        <v>1</v>
      </c>
      <c r="D14" s="119">
        <v>2</v>
      </c>
      <c r="E14" s="120">
        <v>6310010010</v>
      </c>
      <c r="F14" s="47">
        <v>120</v>
      </c>
      <c r="G14" s="121">
        <f>G15+G16</f>
        <v>20240.27</v>
      </c>
      <c r="H14" s="121">
        <f>H15+H16</f>
        <v>838240.27</v>
      </c>
      <c r="I14" s="121">
        <f>I15+I16</f>
        <v>818000</v>
      </c>
      <c r="J14" s="122">
        <f>J15+J16</f>
        <v>818000</v>
      </c>
    </row>
    <row r="15" spans="1:10" ht="24" x14ac:dyDescent="0.25">
      <c r="A15" s="146" t="s">
        <v>255</v>
      </c>
      <c r="B15" s="118">
        <v>133</v>
      </c>
      <c r="C15" s="119">
        <v>1</v>
      </c>
      <c r="D15" s="119">
        <v>2</v>
      </c>
      <c r="E15" s="120">
        <v>6310010010</v>
      </c>
      <c r="F15" s="47">
        <v>121</v>
      </c>
      <c r="G15" s="121">
        <v>15802.04</v>
      </c>
      <c r="H15" s="121">
        <v>643802.04</v>
      </c>
      <c r="I15" s="121">
        <v>628000</v>
      </c>
      <c r="J15" s="122">
        <v>628000</v>
      </c>
    </row>
    <row r="16" spans="1:10" ht="28.5" customHeight="1" x14ac:dyDescent="0.25">
      <c r="A16" s="156" t="s">
        <v>256</v>
      </c>
      <c r="B16" s="118">
        <v>133</v>
      </c>
      <c r="C16" s="119">
        <v>1</v>
      </c>
      <c r="D16" s="119">
        <v>2</v>
      </c>
      <c r="E16" s="120">
        <v>6310010010</v>
      </c>
      <c r="F16" s="47">
        <v>129</v>
      </c>
      <c r="G16" s="121">
        <v>4438.2299999999996</v>
      </c>
      <c r="H16" s="121">
        <v>194438.23</v>
      </c>
      <c r="I16" s="121">
        <v>190000</v>
      </c>
      <c r="J16" s="122">
        <v>190000</v>
      </c>
    </row>
    <row r="17" spans="1:10" s="123" customFormat="1" ht="48" x14ac:dyDescent="0.2">
      <c r="A17" s="136" t="s">
        <v>40</v>
      </c>
      <c r="B17" s="113">
        <v>133</v>
      </c>
      <c r="C17" s="114">
        <v>1</v>
      </c>
      <c r="D17" s="114">
        <v>4</v>
      </c>
      <c r="E17" s="115">
        <v>0</v>
      </c>
      <c r="F17" s="45">
        <v>0</v>
      </c>
      <c r="G17" s="116">
        <f>G18</f>
        <v>-91856.62000000001</v>
      </c>
      <c r="H17" s="116">
        <f>H18</f>
        <v>2573328.38</v>
      </c>
      <c r="I17" s="116">
        <f>I18</f>
        <v>2045185</v>
      </c>
      <c r="J17" s="30">
        <f t="shared" ref="I17:J19" si="1">J18</f>
        <v>2045185</v>
      </c>
    </row>
    <row r="18" spans="1:10" s="98" customFormat="1" ht="15" customHeight="1" x14ac:dyDescent="0.2">
      <c r="A18" s="157" t="s">
        <v>61</v>
      </c>
      <c r="B18" s="118">
        <v>133</v>
      </c>
      <c r="C18" s="119">
        <v>1</v>
      </c>
      <c r="D18" s="119">
        <v>4</v>
      </c>
      <c r="E18" s="120">
        <v>6000000000</v>
      </c>
      <c r="F18" s="47">
        <v>0</v>
      </c>
      <c r="G18" s="121">
        <f>G19</f>
        <v>-91856.62000000001</v>
      </c>
      <c r="H18" s="121">
        <f>H21+H24+H26+H29</f>
        <v>2573328.38</v>
      </c>
      <c r="I18" s="121">
        <f t="shared" si="1"/>
        <v>2045185</v>
      </c>
      <c r="J18" s="34">
        <f t="shared" si="1"/>
        <v>2045185</v>
      </c>
    </row>
    <row r="19" spans="1:10" ht="29.25" customHeight="1" x14ac:dyDescent="0.2">
      <c r="A19" s="158" t="s">
        <v>62</v>
      </c>
      <c r="B19" s="118">
        <v>133</v>
      </c>
      <c r="C19" s="119">
        <v>1</v>
      </c>
      <c r="D19" s="119">
        <v>4</v>
      </c>
      <c r="E19" s="120">
        <v>6310000000</v>
      </c>
      <c r="F19" s="47">
        <v>0</v>
      </c>
      <c r="G19" s="121">
        <f>G20</f>
        <v>-91856.62000000001</v>
      </c>
      <c r="H19" s="121">
        <v>2573155.38</v>
      </c>
      <c r="I19" s="121">
        <f t="shared" si="1"/>
        <v>2045185</v>
      </c>
      <c r="J19" s="34">
        <f t="shared" si="1"/>
        <v>2045185</v>
      </c>
    </row>
    <row r="20" spans="1:10" ht="27" customHeight="1" x14ac:dyDescent="0.2">
      <c r="A20" s="158" t="s">
        <v>65</v>
      </c>
      <c r="B20" s="118">
        <v>133</v>
      </c>
      <c r="C20" s="119">
        <v>1</v>
      </c>
      <c r="D20" s="119">
        <v>4</v>
      </c>
      <c r="E20" s="120">
        <v>6310010020</v>
      </c>
      <c r="F20" s="47">
        <v>0</v>
      </c>
      <c r="G20" s="121">
        <f>G21+++G24++G26</f>
        <v>-91856.62000000001</v>
      </c>
      <c r="H20" s="121">
        <f>H21+H24+H26+H29</f>
        <v>2573328.38</v>
      </c>
      <c r="I20" s="121">
        <f>I21+I24+I28+I29</f>
        <v>2045185</v>
      </c>
      <c r="J20" s="34">
        <f>J21+J24+J28+J29</f>
        <v>2045185</v>
      </c>
    </row>
    <row r="21" spans="1:10" ht="27" customHeight="1" x14ac:dyDescent="0.25">
      <c r="A21" s="158" t="s">
        <v>64</v>
      </c>
      <c r="B21" s="118">
        <v>133</v>
      </c>
      <c r="C21" s="119">
        <v>1</v>
      </c>
      <c r="D21" s="119">
        <v>4</v>
      </c>
      <c r="E21" s="120">
        <v>6310010020</v>
      </c>
      <c r="F21" s="47" t="s">
        <v>66</v>
      </c>
      <c r="G21" s="121">
        <f>G22+G23</f>
        <v>123910.54</v>
      </c>
      <c r="H21" s="121">
        <f>H22+H23</f>
        <v>1743110.54</v>
      </c>
      <c r="I21" s="121">
        <f>I22+I23</f>
        <v>1619200</v>
      </c>
      <c r="J21" s="122">
        <f>J22+J23</f>
        <v>1619200</v>
      </c>
    </row>
    <row r="22" spans="1:10" ht="25.5" x14ac:dyDescent="0.25">
      <c r="A22" s="145" t="s">
        <v>255</v>
      </c>
      <c r="B22" s="118">
        <v>133</v>
      </c>
      <c r="C22" s="119">
        <v>1</v>
      </c>
      <c r="D22" s="119">
        <v>4</v>
      </c>
      <c r="E22" s="120">
        <v>6310010020</v>
      </c>
      <c r="F22" s="47">
        <v>121</v>
      </c>
      <c r="G22" s="121">
        <v>96995.53</v>
      </c>
      <c r="H22" s="121">
        <v>1340195.53</v>
      </c>
      <c r="I22" s="121">
        <v>1243200</v>
      </c>
      <c r="J22" s="122">
        <v>1243200</v>
      </c>
    </row>
    <row r="23" spans="1:10" ht="30" customHeight="1" x14ac:dyDescent="0.25">
      <c r="A23" s="145" t="s">
        <v>257</v>
      </c>
      <c r="B23" s="118">
        <v>133</v>
      </c>
      <c r="C23" s="119">
        <v>1</v>
      </c>
      <c r="D23" s="119">
        <v>4</v>
      </c>
      <c r="E23" s="120">
        <v>6310010020</v>
      </c>
      <c r="F23" s="47">
        <v>129</v>
      </c>
      <c r="G23" s="121">
        <v>26915.01</v>
      </c>
      <c r="H23" s="121">
        <v>402915.01</v>
      </c>
      <c r="I23" s="121">
        <v>376000</v>
      </c>
      <c r="J23" s="122">
        <v>376000</v>
      </c>
    </row>
    <row r="24" spans="1:10" ht="29.25" customHeight="1" x14ac:dyDescent="0.25">
      <c r="A24" s="158" t="s">
        <v>258</v>
      </c>
      <c r="B24" s="118">
        <v>133</v>
      </c>
      <c r="C24" s="119">
        <v>1</v>
      </c>
      <c r="D24" s="119">
        <v>4</v>
      </c>
      <c r="E24" s="120">
        <v>6310010020</v>
      </c>
      <c r="F24" s="47" t="s">
        <v>68</v>
      </c>
      <c r="G24" s="121">
        <f>G25</f>
        <v>-215940.16</v>
      </c>
      <c r="H24" s="121">
        <f>H25</f>
        <v>804059.84</v>
      </c>
      <c r="I24" s="121">
        <f>I25</f>
        <v>400000</v>
      </c>
      <c r="J24" s="122">
        <f>J25</f>
        <v>400000</v>
      </c>
    </row>
    <row r="25" spans="1:10" ht="25.5" x14ac:dyDescent="0.25">
      <c r="A25" s="145" t="s">
        <v>258</v>
      </c>
      <c r="B25" s="118">
        <v>133</v>
      </c>
      <c r="C25" s="119">
        <v>1</v>
      </c>
      <c r="D25" s="119">
        <v>4</v>
      </c>
      <c r="E25" s="120">
        <v>6310010020</v>
      </c>
      <c r="F25" s="47">
        <v>244</v>
      </c>
      <c r="G25" s="121">
        <v>-215940.16</v>
      </c>
      <c r="H25" s="121">
        <v>804059.84</v>
      </c>
      <c r="I25" s="121">
        <v>400000</v>
      </c>
      <c r="J25" s="122">
        <v>400000</v>
      </c>
    </row>
    <row r="26" spans="1:10" x14ac:dyDescent="0.25">
      <c r="A26" s="137" t="s">
        <v>69</v>
      </c>
      <c r="B26" s="118">
        <v>133</v>
      </c>
      <c r="C26" s="119">
        <v>1</v>
      </c>
      <c r="D26" s="119">
        <v>4</v>
      </c>
      <c r="E26" s="120">
        <v>6310010020</v>
      </c>
      <c r="F26" s="47">
        <v>850</v>
      </c>
      <c r="G26" s="121">
        <f>G27+G28</f>
        <v>173</v>
      </c>
      <c r="H26" s="121">
        <f>H27+H28</f>
        <v>8173</v>
      </c>
      <c r="I26" s="121">
        <v>8000</v>
      </c>
      <c r="J26" s="122">
        <v>8000</v>
      </c>
    </row>
    <row r="27" spans="1:10" ht="25.5" x14ac:dyDescent="0.25">
      <c r="A27" s="137" t="s">
        <v>259</v>
      </c>
      <c r="B27" s="118">
        <v>133</v>
      </c>
      <c r="C27" s="119">
        <v>1</v>
      </c>
      <c r="D27" s="119">
        <v>4</v>
      </c>
      <c r="E27" s="120">
        <v>6310010020</v>
      </c>
      <c r="F27" s="47">
        <v>851</v>
      </c>
      <c r="G27" s="121">
        <v>507</v>
      </c>
      <c r="H27" s="121">
        <v>2507</v>
      </c>
      <c r="I27" s="121"/>
      <c r="J27" s="122"/>
    </row>
    <row r="28" spans="1:10" x14ac:dyDescent="0.25">
      <c r="A28" s="137" t="s">
        <v>260</v>
      </c>
      <c r="B28" s="118">
        <v>133</v>
      </c>
      <c r="C28" s="119">
        <v>1</v>
      </c>
      <c r="D28" s="119">
        <v>4</v>
      </c>
      <c r="E28" s="120">
        <v>6310010020</v>
      </c>
      <c r="F28" s="47">
        <v>853</v>
      </c>
      <c r="G28" s="121">
        <v>-334</v>
      </c>
      <c r="H28" s="121">
        <v>5666</v>
      </c>
      <c r="I28" s="121">
        <v>8000</v>
      </c>
      <c r="J28" s="122">
        <v>8000</v>
      </c>
    </row>
    <row r="29" spans="1:10" x14ac:dyDescent="0.25">
      <c r="A29" s="137" t="s">
        <v>70</v>
      </c>
      <c r="B29" s="118">
        <v>133</v>
      </c>
      <c r="C29" s="119">
        <v>1</v>
      </c>
      <c r="D29" s="119">
        <v>4</v>
      </c>
      <c r="E29" s="120">
        <v>6310010020</v>
      </c>
      <c r="F29" s="47">
        <v>540</v>
      </c>
      <c r="G29" s="121">
        <v>0</v>
      </c>
      <c r="H29" s="121">
        <v>17985</v>
      </c>
      <c r="I29" s="121">
        <v>17985</v>
      </c>
      <c r="J29" s="122">
        <v>17985</v>
      </c>
    </row>
    <row r="30" spans="1:10" ht="25.5" x14ac:dyDescent="0.2">
      <c r="A30" s="138" t="s">
        <v>261</v>
      </c>
      <c r="B30" s="113">
        <v>133</v>
      </c>
      <c r="C30" s="114">
        <v>1</v>
      </c>
      <c r="D30" s="114">
        <v>6</v>
      </c>
      <c r="E30" s="115">
        <v>0</v>
      </c>
      <c r="F30" s="45">
        <v>0</v>
      </c>
      <c r="G30" s="116">
        <v>0</v>
      </c>
      <c r="H30" s="116">
        <v>22859</v>
      </c>
      <c r="I30" s="116">
        <v>22859</v>
      </c>
      <c r="J30" s="117">
        <v>22859</v>
      </c>
    </row>
    <row r="31" spans="1:10" ht="63.75" x14ac:dyDescent="0.25">
      <c r="A31" s="137" t="s">
        <v>262</v>
      </c>
      <c r="B31" s="118">
        <v>133</v>
      </c>
      <c r="C31" s="119">
        <v>1</v>
      </c>
      <c r="D31" s="119">
        <v>6</v>
      </c>
      <c r="E31" s="120">
        <v>6300000000</v>
      </c>
      <c r="F31" s="47">
        <v>0</v>
      </c>
      <c r="G31" s="121">
        <v>0</v>
      </c>
      <c r="H31" s="121">
        <v>22859</v>
      </c>
      <c r="I31" s="121">
        <v>22859</v>
      </c>
      <c r="J31" s="122">
        <v>22859</v>
      </c>
    </row>
    <row r="32" spans="1:10" ht="51" x14ac:dyDescent="0.25">
      <c r="A32" s="137" t="s">
        <v>62</v>
      </c>
      <c r="B32" s="118">
        <v>133</v>
      </c>
      <c r="C32" s="119">
        <v>1</v>
      </c>
      <c r="D32" s="119">
        <v>6</v>
      </c>
      <c r="E32" s="120">
        <v>6310000000</v>
      </c>
      <c r="F32" s="47">
        <v>0</v>
      </c>
      <c r="G32" s="121">
        <v>0</v>
      </c>
      <c r="H32" s="121">
        <v>22859</v>
      </c>
      <c r="I32" s="121">
        <v>22859</v>
      </c>
      <c r="J32" s="122">
        <v>22859</v>
      </c>
    </row>
    <row r="33" spans="1:10" ht="38.25" x14ac:dyDescent="0.25">
      <c r="A33" s="137" t="s">
        <v>263</v>
      </c>
      <c r="B33" s="118">
        <v>133</v>
      </c>
      <c r="C33" s="119">
        <v>1</v>
      </c>
      <c r="D33" s="119">
        <v>6</v>
      </c>
      <c r="E33" s="120">
        <v>6310010080</v>
      </c>
      <c r="F33" s="47">
        <v>0</v>
      </c>
      <c r="G33" s="121">
        <v>0</v>
      </c>
      <c r="H33" s="121">
        <v>22859</v>
      </c>
      <c r="I33" s="121">
        <v>22859</v>
      </c>
      <c r="J33" s="122">
        <v>22859</v>
      </c>
    </row>
    <row r="34" spans="1:10" x14ac:dyDescent="0.25">
      <c r="A34" s="137" t="s">
        <v>70</v>
      </c>
      <c r="B34" s="118">
        <v>133</v>
      </c>
      <c r="C34" s="119">
        <v>1</v>
      </c>
      <c r="D34" s="119">
        <v>6</v>
      </c>
      <c r="E34" s="120">
        <v>6310010080</v>
      </c>
      <c r="F34" s="47">
        <v>540</v>
      </c>
      <c r="G34" s="121">
        <v>0</v>
      </c>
      <c r="H34" s="121">
        <v>22859</v>
      </c>
      <c r="I34" s="121">
        <v>22859</v>
      </c>
      <c r="J34" s="122">
        <v>22859</v>
      </c>
    </row>
    <row r="35" spans="1:10" x14ac:dyDescent="0.25">
      <c r="A35" s="138" t="s">
        <v>42</v>
      </c>
      <c r="B35" s="113">
        <v>133</v>
      </c>
      <c r="C35" s="114">
        <v>1</v>
      </c>
      <c r="D35" s="114">
        <v>13</v>
      </c>
      <c r="E35" s="115">
        <v>0</v>
      </c>
      <c r="F35" s="45">
        <v>0</v>
      </c>
      <c r="G35" s="116">
        <v>0</v>
      </c>
      <c r="H35" s="116">
        <v>1157</v>
      </c>
      <c r="I35" s="121">
        <v>0</v>
      </c>
      <c r="J35" s="122">
        <v>0</v>
      </c>
    </row>
    <row r="36" spans="1:10" ht="25.5" x14ac:dyDescent="0.25">
      <c r="A36" s="137" t="s">
        <v>264</v>
      </c>
      <c r="B36" s="118">
        <v>133</v>
      </c>
      <c r="C36" s="119">
        <v>1</v>
      </c>
      <c r="D36" s="119">
        <v>13</v>
      </c>
      <c r="E36" s="124">
        <v>770000000000</v>
      </c>
      <c r="F36" s="47">
        <v>0</v>
      </c>
      <c r="G36" s="121">
        <v>0</v>
      </c>
      <c r="H36" s="121">
        <v>1157</v>
      </c>
      <c r="I36" s="121">
        <v>0</v>
      </c>
      <c r="J36" s="122">
        <v>0</v>
      </c>
    </row>
    <row r="37" spans="1:10" x14ac:dyDescent="0.25">
      <c r="A37" s="137" t="s">
        <v>69</v>
      </c>
      <c r="B37" s="118">
        <v>133</v>
      </c>
      <c r="C37" s="119">
        <v>1</v>
      </c>
      <c r="D37" s="119">
        <v>13</v>
      </c>
      <c r="E37" s="120">
        <v>7700095100</v>
      </c>
      <c r="F37" s="47">
        <v>0</v>
      </c>
      <c r="G37" s="121">
        <v>0</v>
      </c>
      <c r="H37" s="121">
        <v>1157</v>
      </c>
      <c r="I37" s="121">
        <v>0</v>
      </c>
      <c r="J37" s="122">
        <v>0</v>
      </c>
    </row>
    <row r="38" spans="1:10" x14ac:dyDescent="0.25">
      <c r="A38" s="137" t="s">
        <v>69</v>
      </c>
      <c r="B38" s="118">
        <v>133</v>
      </c>
      <c r="C38" s="119">
        <v>1</v>
      </c>
      <c r="D38" s="119">
        <v>13</v>
      </c>
      <c r="E38" s="120">
        <v>7700095100</v>
      </c>
      <c r="F38" s="47">
        <v>850</v>
      </c>
      <c r="G38" s="121">
        <v>0</v>
      </c>
      <c r="H38" s="121">
        <v>1157</v>
      </c>
      <c r="I38" s="121">
        <v>0</v>
      </c>
      <c r="J38" s="122">
        <v>0</v>
      </c>
    </row>
    <row r="39" spans="1:10" x14ac:dyDescent="0.25">
      <c r="A39" s="137" t="s">
        <v>74</v>
      </c>
      <c r="B39" s="118">
        <v>133</v>
      </c>
      <c r="C39" s="119">
        <v>1</v>
      </c>
      <c r="D39" s="119">
        <v>13</v>
      </c>
      <c r="E39" s="120">
        <v>7700095100</v>
      </c>
      <c r="F39" s="47">
        <v>853</v>
      </c>
      <c r="G39" s="121">
        <v>0</v>
      </c>
      <c r="H39" s="121">
        <v>1157</v>
      </c>
      <c r="I39" s="121">
        <v>0</v>
      </c>
      <c r="J39" s="122">
        <v>0</v>
      </c>
    </row>
    <row r="40" spans="1:10" ht="15" customHeight="1" x14ac:dyDescent="0.2">
      <c r="A40" s="150" t="s">
        <v>43</v>
      </c>
      <c r="B40" s="113">
        <v>133</v>
      </c>
      <c r="C40" s="114">
        <v>2</v>
      </c>
      <c r="D40" s="114">
        <v>0</v>
      </c>
      <c r="E40" s="115">
        <v>0</v>
      </c>
      <c r="F40" s="45">
        <v>0</v>
      </c>
      <c r="G40" s="121">
        <f>G44</f>
        <v>0</v>
      </c>
      <c r="H40" s="116">
        <f t="shared" ref="H40:J43" si="2">H41</f>
        <v>89900</v>
      </c>
      <c r="I40" s="116">
        <f t="shared" si="2"/>
        <v>89900</v>
      </c>
      <c r="J40" s="30">
        <f t="shared" si="2"/>
        <v>89900</v>
      </c>
    </row>
    <row r="41" spans="1:10" ht="15" customHeight="1" x14ac:dyDescent="0.2">
      <c r="A41" s="159" t="s">
        <v>44</v>
      </c>
      <c r="B41" s="113">
        <v>133</v>
      </c>
      <c r="C41" s="114">
        <v>2</v>
      </c>
      <c r="D41" s="114">
        <v>3</v>
      </c>
      <c r="E41" s="115">
        <v>0</v>
      </c>
      <c r="F41" s="45">
        <v>0</v>
      </c>
      <c r="G41" s="121">
        <f>G43</f>
        <v>0</v>
      </c>
      <c r="H41" s="116">
        <f t="shared" si="2"/>
        <v>89900</v>
      </c>
      <c r="I41" s="116">
        <f t="shared" si="2"/>
        <v>89900</v>
      </c>
      <c r="J41" s="30">
        <f t="shared" si="2"/>
        <v>89900</v>
      </c>
    </row>
    <row r="42" spans="1:10" ht="48.75" customHeight="1" x14ac:dyDescent="0.25">
      <c r="A42" s="152" t="s">
        <v>61</v>
      </c>
      <c r="B42" s="118">
        <v>133</v>
      </c>
      <c r="C42" s="119">
        <v>2</v>
      </c>
      <c r="D42" s="119">
        <v>3</v>
      </c>
      <c r="E42" s="120">
        <v>6300000000</v>
      </c>
      <c r="F42" s="47">
        <v>0</v>
      </c>
      <c r="G42" s="121">
        <f>G43</f>
        <v>0</v>
      </c>
      <c r="H42" s="121">
        <f t="shared" si="2"/>
        <v>89900</v>
      </c>
      <c r="I42" s="121">
        <f t="shared" si="2"/>
        <v>89900</v>
      </c>
      <c r="J42" s="122">
        <f t="shared" si="2"/>
        <v>89900</v>
      </c>
    </row>
    <row r="43" spans="1:10" ht="39.75" customHeight="1" x14ac:dyDescent="0.25">
      <c r="A43" s="152" t="s">
        <v>75</v>
      </c>
      <c r="B43" s="118">
        <v>133</v>
      </c>
      <c r="C43" s="119">
        <v>2</v>
      </c>
      <c r="D43" s="119">
        <v>3</v>
      </c>
      <c r="E43" s="120">
        <v>6320000000</v>
      </c>
      <c r="F43" s="47">
        <v>0</v>
      </c>
      <c r="G43" s="121">
        <f>G44</f>
        <v>0</v>
      </c>
      <c r="H43" s="121">
        <f t="shared" si="2"/>
        <v>89900</v>
      </c>
      <c r="I43" s="121">
        <f t="shared" si="2"/>
        <v>89900</v>
      </c>
      <c r="J43" s="122">
        <f t="shared" si="2"/>
        <v>89900</v>
      </c>
    </row>
    <row r="44" spans="1:10" ht="29.25" customHeight="1" x14ac:dyDescent="0.25">
      <c r="A44" s="152" t="s">
        <v>76</v>
      </c>
      <c r="B44" s="118">
        <v>133</v>
      </c>
      <c r="C44" s="119">
        <v>2</v>
      </c>
      <c r="D44" s="119">
        <v>3</v>
      </c>
      <c r="E44" s="120">
        <v>6320051180</v>
      </c>
      <c r="F44" s="47">
        <v>0</v>
      </c>
      <c r="G44" s="121">
        <f>G45+G48</f>
        <v>0</v>
      </c>
      <c r="H44" s="121">
        <f>H45+H48</f>
        <v>89900</v>
      </c>
      <c r="I44" s="121">
        <f>I45+I48</f>
        <v>89900</v>
      </c>
      <c r="J44" s="122">
        <f>J45+J48</f>
        <v>89900</v>
      </c>
    </row>
    <row r="45" spans="1:10" ht="22.5" x14ac:dyDescent="0.25">
      <c r="A45" s="147" t="s">
        <v>64</v>
      </c>
      <c r="B45" s="118">
        <v>133</v>
      </c>
      <c r="C45" s="119">
        <v>2</v>
      </c>
      <c r="D45" s="119">
        <v>3</v>
      </c>
      <c r="E45" s="120">
        <v>6320051180</v>
      </c>
      <c r="F45" s="47">
        <v>120</v>
      </c>
      <c r="G45" s="121">
        <f>G46+G47</f>
        <v>1027.17</v>
      </c>
      <c r="H45" s="121">
        <f>H46+H47</f>
        <v>87291.17</v>
      </c>
      <c r="I45" s="121">
        <f>I46+I47</f>
        <v>86264</v>
      </c>
      <c r="J45" s="122">
        <f>J46+J47</f>
        <v>86264</v>
      </c>
    </row>
    <row r="46" spans="1:10" ht="22.5" x14ac:dyDescent="0.25">
      <c r="A46" s="147" t="s">
        <v>255</v>
      </c>
      <c r="B46" s="118">
        <v>133</v>
      </c>
      <c r="C46" s="119">
        <v>2</v>
      </c>
      <c r="D46" s="119">
        <v>3</v>
      </c>
      <c r="E46" s="120">
        <v>6320051180</v>
      </c>
      <c r="F46" s="47">
        <v>121</v>
      </c>
      <c r="G46" s="121">
        <v>-9499.91</v>
      </c>
      <c r="H46" s="121">
        <v>56764.09</v>
      </c>
      <c r="I46" s="121">
        <v>66264</v>
      </c>
      <c r="J46" s="122">
        <v>66264</v>
      </c>
    </row>
    <row r="47" spans="1:10" ht="33.75" x14ac:dyDescent="0.25">
      <c r="A47" s="147" t="s">
        <v>265</v>
      </c>
      <c r="B47" s="118">
        <v>133</v>
      </c>
      <c r="C47" s="119">
        <v>2</v>
      </c>
      <c r="D47" s="119">
        <v>3</v>
      </c>
      <c r="E47" s="120">
        <v>6320051180</v>
      </c>
      <c r="F47" s="47">
        <v>129</v>
      </c>
      <c r="G47" s="121">
        <v>10527.08</v>
      </c>
      <c r="H47" s="121">
        <v>30527.08</v>
      </c>
      <c r="I47" s="121">
        <v>20000</v>
      </c>
      <c r="J47" s="122">
        <v>20000</v>
      </c>
    </row>
    <row r="48" spans="1:10" ht="22.5" x14ac:dyDescent="0.25">
      <c r="A48" s="147" t="s">
        <v>67</v>
      </c>
      <c r="B48" s="118">
        <v>133</v>
      </c>
      <c r="C48" s="119">
        <v>2</v>
      </c>
      <c r="D48" s="119">
        <v>3</v>
      </c>
      <c r="E48" s="120">
        <v>6320051180</v>
      </c>
      <c r="F48" s="47">
        <v>240</v>
      </c>
      <c r="G48" s="121">
        <f>G49</f>
        <v>-1027.17</v>
      </c>
      <c r="H48" s="121">
        <f>H49</f>
        <v>2608.83</v>
      </c>
      <c r="I48" s="121">
        <f>I49</f>
        <v>3636</v>
      </c>
      <c r="J48" s="122">
        <f>J49</f>
        <v>3636</v>
      </c>
    </row>
    <row r="49" spans="1:10" ht="15" customHeight="1" x14ac:dyDescent="0.25">
      <c r="A49" s="160" t="s">
        <v>266</v>
      </c>
      <c r="B49" s="118">
        <v>133</v>
      </c>
      <c r="C49" s="119">
        <v>2</v>
      </c>
      <c r="D49" s="119">
        <v>3</v>
      </c>
      <c r="E49" s="120">
        <v>6320051180</v>
      </c>
      <c r="F49" s="47">
        <v>244</v>
      </c>
      <c r="G49" s="121">
        <v>-1027.17</v>
      </c>
      <c r="H49" s="121">
        <v>2608.83</v>
      </c>
      <c r="I49" s="121">
        <v>3636</v>
      </c>
      <c r="J49" s="122">
        <v>3636</v>
      </c>
    </row>
    <row r="50" spans="1:10" ht="21" x14ac:dyDescent="0.2">
      <c r="A50" s="161" t="s">
        <v>45</v>
      </c>
      <c r="B50" s="113">
        <v>133</v>
      </c>
      <c r="C50" s="114">
        <v>3</v>
      </c>
      <c r="D50" s="114">
        <v>0</v>
      </c>
      <c r="E50" s="115">
        <v>0</v>
      </c>
      <c r="F50" s="45">
        <v>0</v>
      </c>
      <c r="G50" s="121">
        <f>G51</f>
        <v>58619.4</v>
      </c>
      <c r="H50" s="116">
        <f>H51+H57</f>
        <v>197635.4</v>
      </c>
      <c r="I50" s="116">
        <f>I51+I57</f>
        <v>143300</v>
      </c>
      <c r="J50" s="30">
        <f>J51+J57</f>
        <v>143300</v>
      </c>
    </row>
    <row r="51" spans="1:10" ht="15" customHeight="1" x14ac:dyDescent="0.2">
      <c r="A51" s="162" t="s">
        <v>46</v>
      </c>
      <c r="B51" s="113">
        <v>133</v>
      </c>
      <c r="C51" s="114">
        <v>3</v>
      </c>
      <c r="D51" s="114">
        <v>10</v>
      </c>
      <c r="E51" s="115">
        <v>0</v>
      </c>
      <c r="F51" s="45">
        <v>0</v>
      </c>
      <c r="G51" s="121">
        <f>G56</f>
        <v>58619.4</v>
      </c>
      <c r="H51" s="116">
        <f>H52</f>
        <v>195919.4</v>
      </c>
      <c r="I51" s="116">
        <f t="shared" ref="H51:J55" si="3">I52</f>
        <v>137300</v>
      </c>
      <c r="J51" s="117">
        <f t="shared" si="3"/>
        <v>137300</v>
      </c>
    </row>
    <row r="52" spans="1:10" ht="15" customHeight="1" x14ac:dyDescent="0.25">
      <c r="A52" s="152" t="s">
        <v>61</v>
      </c>
      <c r="B52" s="118">
        <v>133</v>
      </c>
      <c r="C52" s="119">
        <v>3</v>
      </c>
      <c r="D52" s="119">
        <v>10</v>
      </c>
      <c r="E52" s="120">
        <v>6300000000</v>
      </c>
      <c r="F52" s="47">
        <v>0</v>
      </c>
      <c r="G52" s="121">
        <f>G53</f>
        <v>58619.4</v>
      </c>
      <c r="H52" s="121">
        <f t="shared" si="3"/>
        <v>195919.4</v>
      </c>
      <c r="I52" s="121">
        <f t="shared" si="3"/>
        <v>137300</v>
      </c>
      <c r="J52" s="122">
        <f t="shared" si="3"/>
        <v>137300</v>
      </c>
    </row>
    <row r="53" spans="1:10" ht="15" customHeight="1" x14ac:dyDescent="0.25">
      <c r="A53" s="154" t="s">
        <v>77</v>
      </c>
      <c r="B53" s="118">
        <v>133</v>
      </c>
      <c r="C53" s="119">
        <v>3</v>
      </c>
      <c r="D53" s="119">
        <v>10</v>
      </c>
      <c r="E53" s="120">
        <v>6330000000</v>
      </c>
      <c r="F53" s="47">
        <v>0</v>
      </c>
      <c r="G53" s="121">
        <f>G54</f>
        <v>58619.4</v>
      </c>
      <c r="H53" s="121">
        <f t="shared" si="3"/>
        <v>195919.4</v>
      </c>
      <c r="I53" s="121">
        <f t="shared" si="3"/>
        <v>137300</v>
      </c>
      <c r="J53" s="122">
        <f t="shared" si="3"/>
        <v>137300</v>
      </c>
    </row>
    <row r="54" spans="1:10" ht="36" x14ac:dyDescent="0.25">
      <c r="A54" s="146" t="s">
        <v>78</v>
      </c>
      <c r="B54" s="118">
        <v>133</v>
      </c>
      <c r="C54" s="119">
        <v>3</v>
      </c>
      <c r="D54" s="119">
        <v>10</v>
      </c>
      <c r="E54" s="120">
        <v>6330095020</v>
      </c>
      <c r="F54" s="47">
        <v>0</v>
      </c>
      <c r="G54" s="121">
        <f>G55</f>
        <v>58619.4</v>
      </c>
      <c r="H54" s="121">
        <f t="shared" si="3"/>
        <v>195919.4</v>
      </c>
      <c r="I54" s="121">
        <f t="shared" si="3"/>
        <v>137300</v>
      </c>
      <c r="J54" s="122">
        <f t="shared" si="3"/>
        <v>137300</v>
      </c>
    </row>
    <row r="55" spans="1:10" ht="24" x14ac:dyDescent="0.25">
      <c r="A55" s="146" t="s">
        <v>258</v>
      </c>
      <c r="B55" s="118">
        <v>133</v>
      </c>
      <c r="C55" s="119">
        <v>3</v>
      </c>
      <c r="D55" s="119">
        <v>10</v>
      </c>
      <c r="E55" s="120">
        <v>6330095020</v>
      </c>
      <c r="F55" s="47">
        <v>240</v>
      </c>
      <c r="G55" s="121">
        <f>G56</f>
        <v>58619.4</v>
      </c>
      <c r="H55" s="121">
        <f t="shared" si="3"/>
        <v>195919.4</v>
      </c>
      <c r="I55" s="121">
        <f t="shared" si="3"/>
        <v>137300</v>
      </c>
      <c r="J55" s="122">
        <f t="shared" si="3"/>
        <v>137300</v>
      </c>
    </row>
    <row r="56" spans="1:10" ht="15" customHeight="1" x14ac:dyDescent="0.25">
      <c r="A56" s="154" t="s">
        <v>266</v>
      </c>
      <c r="B56" s="118">
        <v>133</v>
      </c>
      <c r="C56" s="119">
        <v>3</v>
      </c>
      <c r="D56" s="119">
        <v>10</v>
      </c>
      <c r="E56" s="120">
        <v>6330095020</v>
      </c>
      <c r="F56" s="47">
        <v>244</v>
      </c>
      <c r="G56" s="121">
        <v>58619.4</v>
      </c>
      <c r="H56" s="121">
        <v>195919.4</v>
      </c>
      <c r="I56" s="121">
        <v>137300</v>
      </c>
      <c r="J56" s="122">
        <v>137300</v>
      </c>
    </row>
    <row r="57" spans="1:10" ht="24" x14ac:dyDescent="0.2">
      <c r="A57" s="133" t="s">
        <v>47</v>
      </c>
      <c r="B57" s="118">
        <v>133</v>
      </c>
      <c r="C57" s="119">
        <v>3</v>
      </c>
      <c r="D57" s="119">
        <v>14</v>
      </c>
      <c r="E57" s="120">
        <v>0</v>
      </c>
      <c r="F57" s="47">
        <v>0</v>
      </c>
      <c r="G57" s="121">
        <f>G61</f>
        <v>-4284</v>
      </c>
      <c r="H57" s="116">
        <f t="shared" ref="H57:J60" si="4">H58</f>
        <v>1716</v>
      </c>
      <c r="I57" s="116">
        <f t="shared" si="4"/>
        <v>6000</v>
      </c>
      <c r="J57" s="117">
        <f t="shared" si="4"/>
        <v>6000</v>
      </c>
    </row>
    <row r="58" spans="1:10" ht="24" x14ac:dyDescent="0.25">
      <c r="A58" s="139" t="s">
        <v>267</v>
      </c>
      <c r="B58" s="118">
        <v>133</v>
      </c>
      <c r="C58" s="119">
        <v>3</v>
      </c>
      <c r="D58" s="119">
        <v>14</v>
      </c>
      <c r="E58" s="120">
        <v>7700000000</v>
      </c>
      <c r="F58" s="47">
        <v>0</v>
      </c>
      <c r="G58" s="121">
        <f>G59</f>
        <v>-4284</v>
      </c>
      <c r="H58" s="121">
        <f t="shared" si="4"/>
        <v>1716</v>
      </c>
      <c r="I58" s="121">
        <f t="shared" si="4"/>
        <v>6000</v>
      </c>
      <c r="J58" s="122">
        <f t="shared" si="4"/>
        <v>6000</v>
      </c>
    </row>
    <row r="59" spans="1:10" x14ac:dyDescent="0.25">
      <c r="A59" s="139" t="s">
        <v>80</v>
      </c>
      <c r="B59" s="118">
        <v>133</v>
      </c>
      <c r="C59" s="119">
        <v>3</v>
      </c>
      <c r="D59" s="119">
        <v>14</v>
      </c>
      <c r="E59" s="120">
        <v>7700020040</v>
      </c>
      <c r="F59" s="47">
        <v>0</v>
      </c>
      <c r="G59" s="121">
        <f>G60</f>
        <v>-4284</v>
      </c>
      <c r="H59" s="121">
        <f t="shared" si="4"/>
        <v>1716</v>
      </c>
      <c r="I59" s="121">
        <f t="shared" si="4"/>
        <v>6000</v>
      </c>
      <c r="J59" s="122">
        <f t="shared" si="4"/>
        <v>6000</v>
      </c>
    </row>
    <row r="60" spans="1:10" ht="24" x14ac:dyDescent="0.25">
      <c r="A60" s="139" t="s">
        <v>258</v>
      </c>
      <c r="B60" s="118">
        <v>133</v>
      </c>
      <c r="C60" s="119">
        <v>3</v>
      </c>
      <c r="D60" s="119">
        <v>14</v>
      </c>
      <c r="E60" s="120">
        <v>7700020040</v>
      </c>
      <c r="F60" s="47">
        <v>240</v>
      </c>
      <c r="G60" s="121">
        <f>G61</f>
        <v>-4284</v>
      </c>
      <c r="H60" s="121">
        <f t="shared" si="4"/>
        <v>1716</v>
      </c>
      <c r="I60" s="121">
        <f t="shared" si="4"/>
        <v>6000</v>
      </c>
      <c r="J60" s="122">
        <f t="shared" si="4"/>
        <v>6000</v>
      </c>
    </row>
    <row r="61" spans="1:10" ht="24" x14ac:dyDescent="0.25">
      <c r="A61" s="139" t="s">
        <v>266</v>
      </c>
      <c r="B61" s="118">
        <v>133</v>
      </c>
      <c r="C61" s="119">
        <v>3</v>
      </c>
      <c r="D61" s="119">
        <v>14</v>
      </c>
      <c r="E61" s="120">
        <v>7700020040</v>
      </c>
      <c r="F61" s="47">
        <v>244</v>
      </c>
      <c r="G61" s="121">
        <v>-4284</v>
      </c>
      <c r="H61" s="121">
        <v>1716</v>
      </c>
      <c r="I61" s="121">
        <v>6000</v>
      </c>
      <c r="J61" s="122">
        <v>6000</v>
      </c>
    </row>
    <row r="62" spans="1:10" ht="15" customHeight="1" x14ac:dyDescent="0.2">
      <c r="A62" s="161" t="s">
        <v>48</v>
      </c>
      <c r="B62" s="113">
        <v>133</v>
      </c>
      <c r="C62" s="114">
        <v>4</v>
      </c>
      <c r="D62" s="114">
        <v>0</v>
      </c>
      <c r="E62" s="115">
        <v>0</v>
      </c>
      <c r="F62" s="45">
        <v>0</v>
      </c>
      <c r="G62" s="116">
        <f>G63+G70</f>
        <v>2791.56</v>
      </c>
      <c r="H62" s="116">
        <f>H63+H70</f>
        <v>702856.28</v>
      </c>
      <c r="I62" s="116">
        <f t="shared" ref="I62:J66" si="5">I63</f>
        <v>774000</v>
      </c>
      <c r="J62" s="30">
        <f t="shared" si="5"/>
        <v>1104000</v>
      </c>
    </row>
    <row r="63" spans="1:10" ht="12.75" x14ac:dyDescent="0.2">
      <c r="A63" s="140" t="s">
        <v>49</v>
      </c>
      <c r="B63" s="113">
        <v>133</v>
      </c>
      <c r="C63" s="114">
        <v>4</v>
      </c>
      <c r="D63" s="114">
        <v>9</v>
      </c>
      <c r="E63" s="115">
        <v>0</v>
      </c>
      <c r="F63" s="45">
        <v>0</v>
      </c>
      <c r="G63" s="116">
        <f t="shared" ref="G63:H66" si="6">G64</f>
        <v>2791.56</v>
      </c>
      <c r="H63" s="116">
        <f t="shared" si="6"/>
        <v>667856.28</v>
      </c>
      <c r="I63" s="116">
        <f t="shared" si="5"/>
        <v>774000</v>
      </c>
      <c r="J63" s="30">
        <f t="shared" si="5"/>
        <v>1104000</v>
      </c>
    </row>
    <row r="64" spans="1:10" ht="15" customHeight="1" x14ac:dyDescent="0.2">
      <c r="A64" s="159" t="s">
        <v>61</v>
      </c>
      <c r="B64" s="113">
        <v>133</v>
      </c>
      <c r="C64" s="114">
        <v>4</v>
      </c>
      <c r="D64" s="114">
        <v>9</v>
      </c>
      <c r="E64" s="115">
        <v>6300000000</v>
      </c>
      <c r="F64" s="45">
        <v>0</v>
      </c>
      <c r="G64" s="116">
        <f t="shared" si="6"/>
        <v>2791.56</v>
      </c>
      <c r="H64" s="116">
        <f t="shared" si="6"/>
        <v>667856.28</v>
      </c>
      <c r="I64" s="116">
        <f t="shared" si="5"/>
        <v>774000</v>
      </c>
      <c r="J64" s="30">
        <f t="shared" si="5"/>
        <v>1104000</v>
      </c>
    </row>
    <row r="65" spans="1:10" ht="15" customHeight="1" x14ac:dyDescent="0.25">
      <c r="A65" s="152" t="s">
        <v>81</v>
      </c>
      <c r="B65" s="118">
        <v>133</v>
      </c>
      <c r="C65" s="119">
        <v>4</v>
      </c>
      <c r="D65" s="119">
        <v>9</v>
      </c>
      <c r="E65" s="120">
        <v>6340000000</v>
      </c>
      <c r="F65" s="47">
        <v>0</v>
      </c>
      <c r="G65" s="121">
        <f t="shared" si="6"/>
        <v>2791.56</v>
      </c>
      <c r="H65" s="121">
        <f t="shared" si="6"/>
        <v>667856.28</v>
      </c>
      <c r="I65" s="121">
        <f t="shared" si="5"/>
        <v>774000</v>
      </c>
      <c r="J65" s="122">
        <f t="shared" si="5"/>
        <v>1104000</v>
      </c>
    </row>
    <row r="66" spans="1:10" ht="15" customHeight="1" x14ac:dyDescent="0.25">
      <c r="A66" s="152" t="s">
        <v>82</v>
      </c>
      <c r="B66" s="118">
        <v>133</v>
      </c>
      <c r="C66" s="119">
        <v>4</v>
      </c>
      <c r="D66" s="119">
        <v>9</v>
      </c>
      <c r="E66" s="120">
        <v>6340095280</v>
      </c>
      <c r="F66" s="47">
        <v>0</v>
      </c>
      <c r="G66" s="121">
        <f t="shared" si="6"/>
        <v>2791.56</v>
      </c>
      <c r="H66" s="121">
        <f t="shared" si="6"/>
        <v>667856.28</v>
      </c>
      <c r="I66" s="121">
        <f t="shared" si="5"/>
        <v>774000</v>
      </c>
      <c r="J66" s="122">
        <f t="shared" si="5"/>
        <v>1104000</v>
      </c>
    </row>
    <row r="67" spans="1:10" ht="22.5" x14ac:dyDescent="0.25">
      <c r="A67" s="147" t="s">
        <v>258</v>
      </c>
      <c r="B67" s="118">
        <v>133</v>
      </c>
      <c r="C67" s="119">
        <v>4</v>
      </c>
      <c r="D67" s="119">
        <v>9</v>
      </c>
      <c r="E67" s="120">
        <v>6340095280</v>
      </c>
      <c r="F67" s="47">
        <v>240</v>
      </c>
      <c r="G67" s="121">
        <f>G68</f>
        <v>2791.56</v>
      </c>
      <c r="H67" s="121">
        <f>H68</f>
        <v>667856.28</v>
      </c>
      <c r="I67" s="121">
        <f>I68</f>
        <v>774000</v>
      </c>
      <c r="J67" s="122">
        <f>J68</f>
        <v>1104000</v>
      </c>
    </row>
    <row r="68" spans="1:10" ht="15" customHeight="1" x14ac:dyDescent="0.25">
      <c r="A68" s="152" t="s">
        <v>266</v>
      </c>
      <c r="B68" s="118">
        <v>133</v>
      </c>
      <c r="C68" s="119">
        <v>4</v>
      </c>
      <c r="D68" s="119">
        <v>9</v>
      </c>
      <c r="E68" s="120">
        <v>6340095280</v>
      </c>
      <c r="F68" s="47">
        <v>244</v>
      </c>
      <c r="G68" s="121">
        <v>2791.56</v>
      </c>
      <c r="H68" s="121">
        <v>667856.28</v>
      </c>
      <c r="I68" s="121">
        <v>774000</v>
      </c>
      <c r="J68" s="122">
        <v>1104000</v>
      </c>
    </row>
    <row r="69" spans="1:10" ht="14.25" x14ac:dyDescent="0.2">
      <c r="A69" s="141" t="s">
        <v>50</v>
      </c>
      <c r="B69" s="113">
        <v>133</v>
      </c>
      <c r="C69" s="114">
        <v>4</v>
      </c>
      <c r="D69" s="114">
        <v>12</v>
      </c>
      <c r="E69" s="115">
        <v>0</v>
      </c>
      <c r="F69" s="45">
        <v>0</v>
      </c>
      <c r="G69" s="116">
        <v>0</v>
      </c>
      <c r="H69" s="116">
        <v>35000</v>
      </c>
      <c r="I69" s="116">
        <v>0</v>
      </c>
      <c r="J69" s="117">
        <v>0</v>
      </c>
    </row>
    <row r="70" spans="1:10" ht="24" x14ac:dyDescent="0.25">
      <c r="A70" s="139" t="s">
        <v>267</v>
      </c>
      <c r="B70" s="118">
        <v>133</v>
      </c>
      <c r="C70" s="119">
        <v>4</v>
      </c>
      <c r="D70" s="119">
        <v>12</v>
      </c>
      <c r="E70" s="120">
        <v>7700000000</v>
      </c>
      <c r="F70" s="47">
        <v>0</v>
      </c>
      <c r="G70" s="121">
        <v>0</v>
      </c>
      <c r="H70" s="121">
        <v>35000</v>
      </c>
      <c r="I70" s="121">
        <v>0</v>
      </c>
      <c r="J70" s="122">
        <v>0</v>
      </c>
    </row>
    <row r="71" spans="1:10" ht="60" x14ac:dyDescent="0.25">
      <c r="A71" s="139" t="s">
        <v>268</v>
      </c>
      <c r="B71" s="118">
        <v>133</v>
      </c>
      <c r="C71" s="119">
        <v>4</v>
      </c>
      <c r="D71" s="119">
        <v>12</v>
      </c>
      <c r="E71" s="120">
        <v>7700090030</v>
      </c>
      <c r="F71" s="47">
        <v>0</v>
      </c>
      <c r="G71" s="121">
        <v>0</v>
      </c>
      <c r="H71" s="121">
        <v>35000</v>
      </c>
      <c r="I71" s="121">
        <v>0</v>
      </c>
      <c r="J71" s="122">
        <v>0</v>
      </c>
    </row>
    <row r="72" spans="1:10" ht="36" x14ac:dyDescent="0.25">
      <c r="A72" s="139" t="s">
        <v>269</v>
      </c>
      <c r="B72" s="118">
        <v>133</v>
      </c>
      <c r="C72" s="119">
        <v>4</v>
      </c>
      <c r="D72" s="119">
        <v>12</v>
      </c>
      <c r="E72" s="120">
        <v>7700090030</v>
      </c>
      <c r="F72" s="47">
        <v>240</v>
      </c>
      <c r="G72" s="121">
        <v>0</v>
      </c>
      <c r="H72" s="121">
        <v>35000</v>
      </c>
      <c r="I72" s="121">
        <v>0</v>
      </c>
      <c r="J72" s="122">
        <v>0</v>
      </c>
    </row>
    <row r="73" spans="1:10" x14ac:dyDescent="0.25">
      <c r="A73" s="139" t="s">
        <v>270</v>
      </c>
      <c r="B73" s="118">
        <v>133</v>
      </c>
      <c r="C73" s="119">
        <v>4</v>
      </c>
      <c r="D73" s="119">
        <v>12</v>
      </c>
      <c r="E73" s="120">
        <v>7700090030</v>
      </c>
      <c r="F73" s="47">
        <v>244</v>
      </c>
      <c r="G73" s="121">
        <v>0</v>
      </c>
      <c r="H73" s="121">
        <v>35000</v>
      </c>
      <c r="I73" s="121">
        <v>0</v>
      </c>
      <c r="J73" s="122">
        <v>0</v>
      </c>
    </row>
    <row r="74" spans="1:10" ht="15" customHeight="1" x14ac:dyDescent="0.2">
      <c r="A74" s="163" t="s">
        <v>51</v>
      </c>
      <c r="B74" s="113">
        <v>133</v>
      </c>
      <c r="C74" s="114">
        <v>5</v>
      </c>
      <c r="D74" s="114">
        <v>0</v>
      </c>
      <c r="E74" s="115">
        <v>0</v>
      </c>
      <c r="F74" s="45">
        <v>0</v>
      </c>
      <c r="G74" s="116">
        <f t="shared" ref="G74:J78" si="7">G75</f>
        <v>251840.80000000005</v>
      </c>
      <c r="H74" s="116">
        <f t="shared" si="7"/>
        <v>1945818.8</v>
      </c>
      <c r="I74" s="116">
        <f t="shared" si="7"/>
        <v>351000</v>
      </c>
      <c r="J74" s="117">
        <f t="shared" si="7"/>
        <v>225500</v>
      </c>
    </row>
    <row r="75" spans="1:10" ht="15" customHeight="1" x14ac:dyDescent="0.2">
      <c r="A75" s="162" t="s">
        <v>52</v>
      </c>
      <c r="B75" s="113">
        <v>133</v>
      </c>
      <c r="C75" s="114">
        <v>5</v>
      </c>
      <c r="D75" s="114">
        <v>3</v>
      </c>
      <c r="E75" s="115">
        <v>0</v>
      </c>
      <c r="F75" s="45">
        <v>0</v>
      </c>
      <c r="G75" s="116">
        <f t="shared" si="7"/>
        <v>251840.80000000005</v>
      </c>
      <c r="H75" s="116">
        <f t="shared" si="7"/>
        <v>1945818.8</v>
      </c>
      <c r="I75" s="116">
        <f>I76+I81</f>
        <v>351000</v>
      </c>
      <c r="J75" s="117">
        <f t="shared" si="7"/>
        <v>225500</v>
      </c>
    </row>
    <row r="76" spans="1:10" ht="15" customHeight="1" x14ac:dyDescent="0.25">
      <c r="A76" s="153" t="s">
        <v>61</v>
      </c>
      <c r="B76" s="118">
        <v>133</v>
      </c>
      <c r="C76" s="119">
        <v>5</v>
      </c>
      <c r="D76" s="119">
        <v>3</v>
      </c>
      <c r="E76" s="120">
        <v>6300000000</v>
      </c>
      <c r="F76" s="47">
        <v>0</v>
      </c>
      <c r="G76" s="121">
        <f t="shared" si="7"/>
        <v>251840.80000000005</v>
      </c>
      <c r="H76" s="121">
        <f t="shared" si="7"/>
        <v>1945818.8</v>
      </c>
      <c r="I76" s="121">
        <f t="shared" si="7"/>
        <v>351000</v>
      </c>
      <c r="J76" s="122">
        <f t="shared" si="7"/>
        <v>225500</v>
      </c>
    </row>
    <row r="77" spans="1:10" ht="15" customHeight="1" x14ac:dyDescent="0.25">
      <c r="A77" s="155" t="s">
        <v>84</v>
      </c>
      <c r="B77" s="118">
        <v>133</v>
      </c>
      <c r="C77" s="119">
        <v>5</v>
      </c>
      <c r="D77" s="119">
        <v>3</v>
      </c>
      <c r="E77" s="120">
        <v>6350000000</v>
      </c>
      <c r="F77" s="47">
        <v>0</v>
      </c>
      <c r="G77" s="121">
        <f>G78+G81</f>
        <v>251840.80000000005</v>
      </c>
      <c r="H77" s="121">
        <f>H78+H81</f>
        <v>1945818.8</v>
      </c>
      <c r="I77" s="121">
        <f t="shared" si="7"/>
        <v>351000</v>
      </c>
      <c r="J77" s="122">
        <f t="shared" si="7"/>
        <v>225500</v>
      </c>
    </row>
    <row r="78" spans="1:10" ht="36" x14ac:dyDescent="0.25">
      <c r="A78" s="146" t="s">
        <v>85</v>
      </c>
      <c r="B78" s="118">
        <v>133</v>
      </c>
      <c r="C78" s="119">
        <v>5</v>
      </c>
      <c r="D78" s="119">
        <v>3</v>
      </c>
      <c r="E78" s="120">
        <v>6350095310</v>
      </c>
      <c r="F78" s="47">
        <v>0</v>
      </c>
      <c r="G78" s="121">
        <f>G80</f>
        <v>540253.53</v>
      </c>
      <c r="H78" s="121">
        <f t="shared" si="7"/>
        <v>1155031.53</v>
      </c>
      <c r="I78" s="121">
        <f t="shared" si="7"/>
        <v>351000</v>
      </c>
      <c r="J78" s="122">
        <f t="shared" si="7"/>
        <v>225500</v>
      </c>
    </row>
    <row r="79" spans="1:10" ht="24" x14ac:dyDescent="0.25">
      <c r="A79" s="146" t="s">
        <v>258</v>
      </c>
      <c r="B79" s="118">
        <v>133</v>
      </c>
      <c r="C79" s="119">
        <v>5</v>
      </c>
      <c r="D79" s="119">
        <v>3</v>
      </c>
      <c r="E79" s="120">
        <v>6350095310</v>
      </c>
      <c r="F79" s="47">
        <v>240</v>
      </c>
      <c r="G79" s="121">
        <f>G80</f>
        <v>540253.53</v>
      </c>
      <c r="H79" s="121">
        <f>H80</f>
        <v>1155031.53</v>
      </c>
      <c r="I79" s="121">
        <f>I80</f>
        <v>351000</v>
      </c>
      <c r="J79" s="122">
        <f>J80</f>
        <v>225500</v>
      </c>
    </row>
    <row r="80" spans="1:10" ht="15" customHeight="1" x14ac:dyDescent="0.25">
      <c r="A80" s="155" t="s">
        <v>266</v>
      </c>
      <c r="B80" s="118">
        <v>133</v>
      </c>
      <c r="C80" s="119">
        <v>5</v>
      </c>
      <c r="D80" s="119">
        <v>3</v>
      </c>
      <c r="E80" s="120">
        <v>6350095310</v>
      </c>
      <c r="F80" s="47">
        <v>244</v>
      </c>
      <c r="G80" s="121">
        <v>540253.53</v>
      </c>
      <c r="H80" s="121">
        <v>1155031.53</v>
      </c>
      <c r="I80" s="121">
        <v>351000</v>
      </c>
      <c r="J80" s="122">
        <v>225500</v>
      </c>
    </row>
    <row r="81" spans="1:10" ht="36" x14ac:dyDescent="0.25">
      <c r="A81" s="133" t="s">
        <v>271</v>
      </c>
      <c r="B81" s="113">
        <v>133</v>
      </c>
      <c r="C81" s="114">
        <v>5</v>
      </c>
      <c r="D81" s="114">
        <v>3</v>
      </c>
      <c r="E81" s="115" t="s">
        <v>272</v>
      </c>
      <c r="F81" s="45">
        <v>0</v>
      </c>
      <c r="G81" s="116">
        <f>G82+G83</f>
        <v>-288412.73</v>
      </c>
      <c r="H81" s="116">
        <f>H82+H83</f>
        <v>790787.27</v>
      </c>
      <c r="I81" s="116">
        <v>0</v>
      </c>
      <c r="J81" s="122">
        <v>0</v>
      </c>
    </row>
    <row r="82" spans="1:10" ht="24" x14ac:dyDescent="0.25">
      <c r="A82" s="146" t="s">
        <v>271</v>
      </c>
      <c r="B82" s="118">
        <v>133</v>
      </c>
      <c r="C82" s="119">
        <v>5</v>
      </c>
      <c r="D82" s="119">
        <v>3</v>
      </c>
      <c r="E82" s="120" t="s">
        <v>272</v>
      </c>
      <c r="F82" s="47">
        <v>243</v>
      </c>
      <c r="G82" s="121">
        <v>790787.27</v>
      </c>
      <c r="H82" s="121">
        <v>790787.27</v>
      </c>
      <c r="I82" s="121">
        <v>0</v>
      </c>
      <c r="J82" s="122">
        <v>0</v>
      </c>
    </row>
    <row r="83" spans="1:10" ht="24" x14ac:dyDescent="0.25">
      <c r="A83" s="146" t="s">
        <v>271</v>
      </c>
      <c r="B83" s="118">
        <v>133</v>
      </c>
      <c r="C83" s="119">
        <v>5</v>
      </c>
      <c r="D83" s="119">
        <v>3</v>
      </c>
      <c r="E83" s="120" t="s">
        <v>272</v>
      </c>
      <c r="F83" s="47">
        <v>244</v>
      </c>
      <c r="G83" s="121">
        <v>-1079200</v>
      </c>
      <c r="H83" s="121">
        <v>0</v>
      </c>
      <c r="I83" s="121">
        <v>0</v>
      </c>
      <c r="J83" s="122">
        <v>0</v>
      </c>
    </row>
    <row r="84" spans="1:10" ht="15" customHeight="1" x14ac:dyDescent="0.2">
      <c r="A84" s="163" t="s">
        <v>53</v>
      </c>
      <c r="B84" s="113">
        <v>133</v>
      </c>
      <c r="C84" s="114">
        <v>8</v>
      </c>
      <c r="D84" s="114">
        <v>0</v>
      </c>
      <c r="E84" s="115">
        <v>0</v>
      </c>
      <c r="F84" s="45">
        <v>0</v>
      </c>
      <c r="G84" s="116">
        <f>G85</f>
        <v>78312.73</v>
      </c>
      <c r="H84" s="116">
        <f t="shared" ref="H84:J86" si="8">H85</f>
        <v>2784855.29</v>
      </c>
      <c r="I84" s="116">
        <f t="shared" si="8"/>
        <v>2181156</v>
      </c>
      <c r="J84" s="30">
        <f t="shared" si="8"/>
        <v>2181156</v>
      </c>
    </row>
    <row r="85" spans="1:10" ht="15" customHeight="1" x14ac:dyDescent="0.2">
      <c r="A85" s="162" t="s">
        <v>54</v>
      </c>
      <c r="B85" s="113">
        <v>133</v>
      </c>
      <c r="C85" s="114">
        <v>8</v>
      </c>
      <c r="D85" s="114">
        <v>1</v>
      </c>
      <c r="E85" s="115">
        <v>0</v>
      </c>
      <c r="F85" s="45">
        <v>0</v>
      </c>
      <c r="G85" s="116">
        <f>G92</f>
        <v>78312.73</v>
      </c>
      <c r="H85" s="116">
        <f t="shared" si="8"/>
        <v>2784855.29</v>
      </c>
      <c r="I85" s="116">
        <f t="shared" si="8"/>
        <v>2181156</v>
      </c>
      <c r="J85" s="30">
        <f t="shared" si="8"/>
        <v>2181156</v>
      </c>
    </row>
    <row r="86" spans="1:10" ht="15" customHeight="1" x14ac:dyDescent="0.25">
      <c r="A86" s="152" t="s">
        <v>61</v>
      </c>
      <c r="B86" s="118">
        <v>133</v>
      </c>
      <c r="C86" s="119">
        <v>8</v>
      </c>
      <c r="D86" s="119">
        <v>1</v>
      </c>
      <c r="E86" s="120">
        <v>6000000000</v>
      </c>
      <c r="F86" s="47">
        <v>0</v>
      </c>
      <c r="G86" s="121">
        <f>G87</f>
        <v>78312.73</v>
      </c>
      <c r="H86" s="121">
        <f t="shared" si="8"/>
        <v>2784855.29</v>
      </c>
      <c r="I86" s="121">
        <f t="shared" si="8"/>
        <v>2181156</v>
      </c>
      <c r="J86" s="122">
        <f t="shared" si="8"/>
        <v>2181156</v>
      </c>
    </row>
    <row r="87" spans="1:10" ht="15" customHeight="1" x14ac:dyDescent="0.25">
      <c r="A87" s="152" t="s">
        <v>89</v>
      </c>
      <c r="B87" s="118">
        <v>133</v>
      </c>
      <c r="C87" s="119">
        <v>8</v>
      </c>
      <c r="D87" s="119">
        <v>1</v>
      </c>
      <c r="E87" s="120">
        <v>6360000000</v>
      </c>
      <c r="F87" s="47">
        <v>0</v>
      </c>
      <c r="G87" s="121">
        <f>G90</f>
        <v>78312.73</v>
      </c>
      <c r="H87" s="121">
        <f>H88+H90</f>
        <v>2784855.29</v>
      </c>
      <c r="I87" s="121">
        <f>I88+I90</f>
        <v>2181156</v>
      </c>
      <c r="J87" s="122">
        <f>J88+J90</f>
        <v>2181156</v>
      </c>
    </row>
    <row r="88" spans="1:10" ht="33.75" x14ac:dyDescent="0.2">
      <c r="A88" s="147" t="s">
        <v>90</v>
      </c>
      <c r="B88" s="118">
        <v>133</v>
      </c>
      <c r="C88" s="119">
        <v>8</v>
      </c>
      <c r="D88" s="119">
        <v>1</v>
      </c>
      <c r="E88" s="120">
        <v>6360075080</v>
      </c>
      <c r="F88" s="47">
        <v>0</v>
      </c>
      <c r="G88" s="121">
        <v>0</v>
      </c>
      <c r="H88" s="121">
        <f>H89</f>
        <v>1825400</v>
      </c>
      <c r="I88" s="121">
        <f>I89</f>
        <v>1825400</v>
      </c>
      <c r="J88" s="125">
        <f>J89</f>
        <v>1825400</v>
      </c>
    </row>
    <row r="89" spans="1:10" ht="15" customHeight="1" x14ac:dyDescent="0.25">
      <c r="A89" s="152" t="s">
        <v>70</v>
      </c>
      <c r="B89" s="118">
        <v>133</v>
      </c>
      <c r="C89" s="119">
        <v>8</v>
      </c>
      <c r="D89" s="119">
        <v>1</v>
      </c>
      <c r="E89" s="120">
        <v>6360075080</v>
      </c>
      <c r="F89" s="47" t="s">
        <v>91</v>
      </c>
      <c r="G89" s="121">
        <v>0</v>
      </c>
      <c r="H89" s="121">
        <v>1825400</v>
      </c>
      <c r="I89" s="121">
        <v>1825400</v>
      </c>
      <c r="J89" s="122">
        <v>1825400</v>
      </c>
    </row>
    <row r="90" spans="1:10" ht="33.75" x14ac:dyDescent="0.2">
      <c r="A90" s="147" t="s">
        <v>92</v>
      </c>
      <c r="B90" s="118">
        <v>133</v>
      </c>
      <c r="C90" s="119">
        <v>8</v>
      </c>
      <c r="D90" s="119">
        <v>1</v>
      </c>
      <c r="E90" s="120">
        <v>6360095220</v>
      </c>
      <c r="F90" s="47">
        <v>0</v>
      </c>
      <c r="G90" s="121">
        <f>G91</f>
        <v>78312.73</v>
      </c>
      <c r="H90" s="121">
        <f t="shared" ref="H90:J91" si="9">H91</f>
        <v>959455.29</v>
      </c>
      <c r="I90" s="121">
        <f t="shared" si="9"/>
        <v>355756</v>
      </c>
      <c r="J90" s="125">
        <f t="shared" si="9"/>
        <v>355756</v>
      </c>
    </row>
    <row r="91" spans="1:10" ht="15" customHeight="1" x14ac:dyDescent="0.25">
      <c r="A91" s="152" t="s">
        <v>258</v>
      </c>
      <c r="B91" s="118">
        <v>133</v>
      </c>
      <c r="C91" s="119">
        <v>8</v>
      </c>
      <c r="D91" s="119">
        <v>1</v>
      </c>
      <c r="E91" s="120">
        <v>6360095220</v>
      </c>
      <c r="F91" s="47">
        <v>240</v>
      </c>
      <c r="G91" s="121">
        <f>G92</f>
        <v>78312.73</v>
      </c>
      <c r="H91" s="121">
        <f t="shared" si="9"/>
        <v>959455.29</v>
      </c>
      <c r="I91" s="121">
        <f t="shared" si="9"/>
        <v>355756</v>
      </c>
      <c r="J91" s="122">
        <f t="shared" si="9"/>
        <v>355756</v>
      </c>
    </row>
    <row r="92" spans="1:10" ht="15.75" customHeight="1" x14ac:dyDescent="0.25">
      <c r="A92" s="152" t="s">
        <v>266</v>
      </c>
      <c r="B92" s="118">
        <v>133</v>
      </c>
      <c r="C92" s="119">
        <v>8</v>
      </c>
      <c r="D92" s="119">
        <v>1</v>
      </c>
      <c r="E92" s="120">
        <v>6360095220</v>
      </c>
      <c r="F92" s="47">
        <v>244</v>
      </c>
      <c r="G92" s="121">
        <v>78312.73</v>
      </c>
      <c r="H92" s="121">
        <v>959455.29</v>
      </c>
      <c r="I92" s="121">
        <v>355756</v>
      </c>
      <c r="J92" s="122">
        <v>355756</v>
      </c>
    </row>
    <row r="93" spans="1:10" ht="12.75" x14ac:dyDescent="0.2">
      <c r="A93" s="142" t="s">
        <v>55</v>
      </c>
      <c r="B93" s="126"/>
      <c r="C93" s="126"/>
      <c r="D93" s="126"/>
      <c r="E93" s="127"/>
      <c r="F93" s="127"/>
      <c r="G93" s="128">
        <f>G8</f>
        <v>315664.14</v>
      </c>
      <c r="H93" s="128">
        <f>H9+H40+H50+H62+H74+H84</f>
        <v>9156650.4199999999</v>
      </c>
      <c r="I93" s="128">
        <f>I9+I40+I50+I62+I74+I84</f>
        <v>6425400</v>
      </c>
      <c r="J93" s="30">
        <f>J9+J40+J50+J62+J74+J84</f>
        <v>6629900</v>
      </c>
    </row>
    <row r="94" spans="1:10" ht="12.75" x14ac:dyDescent="0.2">
      <c r="A94" s="143"/>
      <c r="B94" s="129"/>
      <c r="C94" s="129"/>
      <c r="D94" s="129"/>
      <c r="E94" s="130"/>
      <c r="F94" s="130"/>
      <c r="G94" s="131"/>
      <c r="H94" s="131"/>
      <c r="I94" s="131"/>
      <c r="J94" s="131"/>
    </row>
  </sheetData>
  <mergeCells count="2"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прил1</vt:lpstr>
      <vt:lpstr>прил5</vt:lpstr>
      <vt:lpstr>прил6</vt:lpstr>
      <vt:lpstr>прил7</vt:lpstr>
      <vt:lpstr>прил8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2019-12-31T04:33:45Z</cp:lastPrinted>
  <dcterms:created xsi:type="dcterms:W3CDTF">2010-12-16T03:42:04Z</dcterms:created>
  <dcterms:modified xsi:type="dcterms:W3CDTF">2020-02-10T08:32:11Z</dcterms:modified>
</cp:coreProperties>
</file>