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окументы\сайты\Петровское\"/>
    </mc:Choice>
  </mc:AlternateContent>
  <bookViews>
    <workbookView xWindow="120" yWindow="75" windowWidth="12120" windowHeight="9120"/>
  </bookViews>
  <sheets>
    <sheet name="Прил 1" sheetId="5" r:id="rId1"/>
    <sheet name="Прил 2" sheetId="6" r:id="rId2"/>
    <sheet name="Приложение 3" sheetId="7" r:id="rId3"/>
    <sheet name="приложение 4" sheetId="8" r:id="rId4"/>
    <sheet name="Приложение 5" sheetId="9" r:id="rId5"/>
  </sheets>
  <externalReferences>
    <externalReference r:id="rId6"/>
  </externalReferences>
  <definedNames>
    <definedName name="__bookmark_1">#REF!</definedName>
    <definedName name="__bookmark_2">#REF!</definedName>
    <definedName name="__bookmark_4">#REF!</definedName>
    <definedName name="__bookmark_5">#REF!</definedName>
    <definedName name="__bookmark_6">#REF!</definedName>
    <definedName name="_xlnm._FilterDatabase" localSheetId="1" hidden="1">'Прил 2'!$D$10:$D$145</definedName>
  </definedNames>
  <calcPr calcId="152511"/>
</workbook>
</file>

<file path=xl/calcChain.xml><?xml version="1.0" encoding="utf-8"?>
<calcChain xmlns="http://schemas.openxmlformats.org/spreadsheetml/2006/main">
  <c r="AB17" i="9" l="1"/>
  <c r="AB16" i="9" s="1"/>
  <c r="AB15" i="9" s="1"/>
  <c r="AB14" i="9" s="1"/>
  <c r="AB13" i="9" s="1"/>
  <c r="AA23" i="9"/>
  <c r="AB23" i="9"/>
  <c r="AB22" i="9" s="1"/>
  <c r="AB21" i="9" s="1"/>
  <c r="AB20" i="9" s="1"/>
  <c r="AB24" i="9"/>
  <c r="Y27" i="9"/>
  <c r="Z27" i="9"/>
  <c r="Z23" i="9" s="1"/>
  <c r="Z22" i="9" s="1"/>
  <c r="Z21" i="9" s="1"/>
  <c r="Z20" i="9" s="1"/>
  <c r="AB27" i="9"/>
  <c r="Y29" i="9"/>
  <c r="Y23" i="9" s="1"/>
  <c r="Y22" i="9" s="1"/>
  <c r="Y21" i="9" s="1"/>
  <c r="Y20" i="9" s="1"/>
  <c r="Y12" i="9" s="1"/>
  <c r="Z29" i="9"/>
  <c r="AB34" i="9"/>
  <c r="AB33" i="9" s="1"/>
  <c r="AB35" i="9"/>
  <c r="AB36" i="9"/>
  <c r="Y38" i="9"/>
  <c r="Z38" i="9"/>
  <c r="Y39" i="9"/>
  <c r="Z39" i="9"/>
  <c r="Y48" i="9"/>
  <c r="Y47" i="9" s="1"/>
  <c r="Y46" i="9" s="1"/>
  <c r="Y45" i="9" s="1"/>
  <c r="Y44" i="9" s="1"/>
  <c r="Z48" i="9"/>
  <c r="Z47" i="9" s="1"/>
  <c r="Z46" i="9" s="1"/>
  <c r="Z45" i="9" s="1"/>
  <c r="Z44" i="9" s="1"/>
  <c r="AB55" i="9"/>
  <c r="AB54" i="9" s="1"/>
  <c r="Y58" i="9"/>
  <c r="Y54" i="9" s="1"/>
  <c r="Y53" i="9" s="1"/>
  <c r="Y52" i="9" s="1"/>
  <c r="Y51" i="9" s="1"/>
  <c r="Y50" i="9" s="1"/>
  <c r="Z58" i="9"/>
  <c r="Z54" i="9" s="1"/>
  <c r="Z53" i="9" s="1"/>
  <c r="Z52" i="9" s="1"/>
  <c r="Z51" i="9" s="1"/>
  <c r="Z50" i="9" s="1"/>
  <c r="AB58" i="9"/>
  <c r="Y65" i="9"/>
  <c r="Y64" i="9" s="1"/>
  <c r="Y63" i="9" s="1"/>
  <c r="Y62" i="9" s="1"/>
  <c r="Y61" i="9" s="1"/>
  <c r="Z65" i="9"/>
  <c r="Z64" i="9" s="1"/>
  <c r="Z63" i="9" s="1"/>
  <c r="Z62" i="9" s="1"/>
  <c r="Z61" i="9" s="1"/>
  <c r="AA65" i="9"/>
  <c r="AA64" i="9" s="1"/>
  <c r="AA63" i="9" s="1"/>
  <c r="AA62" i="9" s="1"/>
  <c r="AA61" i="9" s="1"/>
  <c r="AB65" i="9"/>
  <c r="AB64" i="9" s="1"/>
  <c r="AB63" i="9" s="1"/>
  <c r="AB62" i="9" s="1"/>
  <c r="AB61" i="9" s="1"/>
  <c r="Y70" i="9"/>
  <c r="Y69" i="9" s="1"/>
  <c r="Y68" i="9" s="1"/>
  <c r="Y67" i="9" s="1"/>
  <c r="Z70" i="9"/>
  <c r="Z69" i="9" s="1"/>
  <c r="Z68" i="9" s="1"/>
  <c r="Z67" i="9" s="1"/>
  <c r="AA70" i="9"/>
  <c r="AA69" i="9" s="1"/>
  <c r="AA68" i="9" s="1"/>
  <c r="AA67" i="9" s="1"/>
  <c r="AB70" i="9"/>
  <c r="AB69" i="9" s="1"/>
  <c r="AB68" i="9" s="1"/>
  <c r="AB67" i="9" s="1"/>
  <c r="Y76" i="9"/>
  <c r="Y75" i="9" s="1"/>
  <c r="Y74" i="9" s="1"/>
  <c r="Y73" i="9" s="1"/>
  <c r="Y72" i="9" s="1"/>
  <c r="Y77" i="9"/>
  <c r="Z77" i="9"/>
  <c r="Z76" i="9" s="1"/>
  <c r="Y79" i="9"/>
  <c r="Y80" i="9"/>
  <c r="Z80" i="9"/>
  <c r="Z79" i="9" s="1"/>
  <c r="Y86" i="9"/>
  <c r="Y85" i="9" s="1"/>
  <c r="Y84" i="9" s="1"/>
  <c r="Y83" i="9" s="1"/>
  <c r="Y82" i="9" s="1"/>
  <c r="Y87" i="9"/>
  <c r="Z87" i="9"/>
  <c r="Z86" i="9" s="1"/>
  <c r="Z85" i="9" s="1"/>
  <c r="Z84" i="9" s="1"/>
  <c r="Z83" i="9" s="1"/>
  <c r="Z82" i="9" s="1"/>
  <c r="AA87" i="9"/>
  <c r="AA86" i="9" s="1"/>
  <c r="AA85" i="9" s="1"/>
  <c r="AA84" i="9" s="1"/>
  <c r="AA83" i="9" s="1"/>
  <c r="AA82" i="9" s="1"/>
  <c r="Y93" i="9"/>
  <c r="Z93" i="9"/>
  <c r="AB93" i="9"/>
  <c r="AB92" i="9" s="1"/>
  <c r="AB91" i="9" s="1"/>
  <c r="AB90" i="9" s="1"/>
  <c r="AB89" i="9" s="1"/>
  <c r="AB95" i="9"/>
  <c r="Y96" i="9"/>
  <c r="Y95" i="9" s="1"/>
  <c r="Y92" i="9" s="1"/>
  <c r="Y91" i="9" s="1"/>
  <c r="Y90" i="9" s="1"/>
  <c r="Y89" i="9" s="1"/>
  <c r="Z96" i="9"/>
  <c r="Z95" i="9" s="1"/>
  <c r="Z92" i="9" s="1"/>
  <c r="Z91" i="9" s="1"/>
  <c r="Z90" i="9" s="1"/>
  <c r="Z89" i="9" s="1"/>
  <c r="AB96" i="9"/>
  <c r="Z98" i="9"/>
  <c r="Z97" i="9" s="1"/>
  <c r="Y100" i="9"/>
  <c r="Y107" i="9"/>
  <c r="Y106" i="9" s="1"/>
  <c r="Y105" i="9" s="1"/>
  <c r="Y104" i="9" s="1"/>
  <c r="Y108" i="9"/>
  <c r="Z108" i="9"/>
  <c r="Z107" i="9" s="1"/>
  <c r="Z106" i="9" s="1"/>
  <c r="Z105" i="9" s="1"/>
  <c r="Z104" i="9" s="1"/>
  <c r="P13" i="8"/>
  <c r="P12" i="8" s="1"/>
  <c r="P11" i="8" s="1"/>
  <c r="O14" i="8"/>
  <c r="O13" i="8" s="1"/>
  <c r="O12" i="8" s="1"/>
  <c r="O11" i="8" s="1"/>
  <c r="P14" i="8"/>
  <c r="Q14" i="8"/>
  <c r="Q13" i="8" s="1"/>
  <c r="Q12" i="8" s="1"/>
  <c r="Q11" i="8" s="1"/>
  <c r="N19" i="8"/>
  <c r="N18" i="8" s="1"/>
  <c r="N17" i="8" s="1"/>
  <c r="N16" i="8" s="1"/>
  <c r="O19" i="8"/>
  <c r="O18" i="8" s="1"/>
  <c r="O17" i="8" s="1"/>
  <c r="O16" i="8" s="1"/>
  <c r="P19" i="8"/>
  <c r="P18" i="8" s="1"/>
  <c r="P17" i="8" s="1"/>
  <c r="P16" i="8" s="1"/>
  <c r="Q19" i="8"/>
  <c r="Q18" i="8" s="1"/>
  <c r="Q17" i="8" s="1"/>
  <c r="Q16" i="8" s="1"/>
  <c r="P26" i="8"/>
  <c r="P25" i="8" s="1"/>
  <c r="P24" i="8" s="1"/>
  <c r="O27" i="8"/>
  <c r="O26" i="8" s="1"/>
  <c r="O25" i="8" s="1"/>
  <c r="O24" i="8" s="1"/>
  <c r="P27" i="8"/>
  <c r="Q27" i="8"/>
  <c r="Q26" i="8" s="1"/>
  <c r="Q25" i="8" s="1"/>
  <c r="Q24" i="8" s="1"/>
  <c r="N31" i="8"/>
  <c r="N30" i="8" s="1"/>
  <c r="N29" i="8" s="1"/>
  <c r="O31" i="8"/>
  <c r="N33" i="8"/>
  <c r="O33" i="8"/>
  <c r="O30" i="8" s="1"/>
  <c r="O29" i="8" s="1"/>
  <c r="O37" i="8"/>
  <c r="O36" i="8" s="1"/>
  <c r="N38" i="8"/>
  <c r="N37" i="8" s="1"/>
  <c r="N36" i="8" s="1"/>
  <c r="O38" i="8"/>
  <c r="N44" i="8"/>
  <c r="N43" i="8" s="1"/>
  <c r="N42" i="8" s="1"/>
  <c r="N41" i="8" s="1"/>
  <c r="N40" i="8" s="1"/>
  <c r="O44" i="8"/>
  <c r="O43" i="8" s="1"/>
  <c r="O42" i="8" s="1"/>
  <c r="O41" i="8" s="1"/>
  <c r="O40" i="8" s="1"/>
  <c r="P44" i="8"/>
  <c r="P43" i="8" s="1"/>
  <c r="P42" i="8" s="1"/>
  <c r="P41" i="8" s="1"/>
  <c r="P40" i="8" s="1"/>
  <c r="Q44" i="8"/>
  <c r="Q43" i="8" s="1"/>
  <c r="Q42" i="8" s="1"/>
  <c r="Q41" i="8" s="1"/>
  <c r="Q40" i="8" s="1"/>
  <c r="N48" i="8"/>
  <c r="N47" i="8" s="1"/>
  <c r="N51" i="8"/>
  <c r="N50" i="8" s="1"/>
  <c r="O51" i="8"/>
  <c r="O50" i="8" s="1"/>
  <c r="O49" i="8" s="1"/>
  <c r="O48" i="8" s="1"/>
  <c r="P51" i="8"/>
  <c r="P50" i="8" s="1"/>
  <c r="P49" i="8" s="1"/>
  <c r="P48" i="8" s="1"/>
  <c r="P47" i="8" s="1"/>
  <c r="Q51" i="8"/>
  <c r="Q50" i="8" s="1"/>
  <c r="Q49" i="8" s="1"/>
  <c r="Q48" i="8" s="1"/>
  <c r="N55" i="8"/>
  <c r="N54" i="8" s="1"/>
  <c r="N53" i="8" s="1"/>
  <c r="O55" i="8"/>
  <c r="O54" i="8" s="1"/>
  <c r="O53" i="8" s="1"/>
  <c r="P55" i="8"/>
  <c r="P54" i="8" s="1"/>
  <c r="P53" i="8" s="1"/>
  <c r="Q55" i="8"/>
  <c r="Q54" i="8" s="1"/>
  <c r="Q53" i="8" s="1"/>
  <c r="P60" i="8"/>
  <c r="P59" i="8" s="1"/>
  <c r="P58" i="8" s="1"/>
  <c r="P57" i="8" s="1"/>
  <c r="N61" i="8"/>
  <c r="N60" i="8" s="1"/>
  <c r="N59" i="8" s="1"/>
  <c r="P61" i="8"/>
  <c r="Q61" i="8"/>
  <c r="Q60" i="8" s="1"/>
  <c r="Q59" i="8" s="1"/>
  <c r="Q58" i="8" s="1"/>
  <c r="Q57" i="8" s="1"/>
  <c r="N63" i="8"/>
  <c r="N58" i="8" s="1"/>
  <c r="N57" i="8" s="1"/>
  <c r="N64" i="8"/>
  <c r="O64" i="8"/>
  <c r="O63" i="8" s="1"/>
  <c r="O60" i="8" s="1"/>
  <c r="O59" i="8" s="1"/>
  <c r="O58" i="8" s="1"/>
  <c r="O57" i="8" s="1"/>
  <c r="N70" i="8"/>
  <c r="N69" i="8" s="1"/>
  <c r="N68" i="8" s="1"/>
  <c r="N67" i="8" s="1"/>
  <c r="N66" i="8" s="1"/>
  <c r="O70" i="8"/>
  <c r="O69" i="8" s="1"/>
  <c r="O68" i="8" s="1"/>
  <c r="O67" i="8" s="1"/>
  <c r="O66" i="8" s="1"/>
  <c r="P70" i="8"/>
  <c r="P69" i="8" s="1"/>
  <c r="P68" i="8" s="1"/>
  <c r="P67" i="8" s="1"/>
  <c r="P66" i="8" s="1"/>
  <c r="Q70" i="8"/>
  <c r="Q69" i="8" s="1"/>
  <c r="Q68" i="8" s="1"/>
  <c r="Q67" i="8" s="1"/>
  <c r="Q66" i="8" s="1"/>
  <c r="N76" i="8"/>
  <c r="N75" i="8" s="1"/>
  <c r="N74" i="8" s="1"/>
  <c r="N73" i="8" s="1"/>
  <c r="N72" i="8" s="1"/>
  <c r="O76" i="8"/>
  <c r="O75" i="8" s="1"/>
  <c r="O74" i="8" s="1"/>
  <c r="O73" i="8" s="1"/>
  <c r="O72" i="8" s="1"/>
  <c r="P76" i="8"/>
  <c r="P75" i="8" s="1"/>
  <c r="P74" i="8" s="1"/>
  <c r="P73" i="8" s="1"/>
  <c r="P72" i="8" s="1"/>
  <c r="Q76" i="8"/>
  <c r="Q75" i="8" s="1"/>
  <c r="Q74" i="8" s="1"/>
  <c r="Q73" i="8" s="1"/>
  <c r="Q72" i="8" s="1"/>
  <c r="N78" i="8"/>
  <c r="O78" i="8"/>
  <c r="N80" i="8"/>
  <c r="O80" i="8"/>
  <c r="P80" i="8"/>
  <c r="P83" i="8"/>
  <c r="P82" i="8" s="1"/>
  <c r="Q85" i="8"/>
  <c r="Q84" i="8" s="1"/>
  <c r="Q83" i="8" s="1"/>
  <c r="Q82" i="8" s="1"/>
  <c r="O86" i="8"/>
  <c r="O85" i="8" s="1"/>
  <c r="O84" i="8" s="1"/>
  <c r="O83" i="8" s="1"/>
  <c r="O82" i="8" s="1"/>
  <c r="P86" i="8"/>
  <c r="P85" i="8" s="1"/>
  <c r="Q86" i="8"/>
  <c r="N87" i="8"/>
  <c r="N85" i="8" s="1"/>
  <c r="N84" i="8" s="1"/>
  <c r="N83" i="8" s="1"/>
  <c r="N82" i="8" s="1"/>
  <c r="L10" i="7"/>
  <c r="M10" i="7"/>
  <c r="N10" i="7"/>
  <c r="O10" i="7"/>
  <c r="O29" i="7" s="1"/>
  <c r="L16" i="7"/>
  <c r="M16" i="7"/>
  <c r="N16" i="7"/>
  <c r="O16" i="7"/>
  <c r="L18" i="7"/>
  <c r="M18" i="7"/>
  <c r="N18" i="7"/>
  <c r="O18" i="7"/>
  <c r="L21" i="7"/>
  <c r="M21" i="7"/>
  <c r="N21" i="7"/>
  <c r="O21" i="7"/>
  <c r="L23" i="7"/>
  <c r="M23" i="7"/>
  <c r="N23" i="7"/>
  <c r="O23" i="7"/>
  <c r="L25" i="7"/>
  <c r="M25" i="7"/>
  <c r="N25" i="7"/>
  <c r="O25" i="7"/>
  <c r="L27" i="7"/>
  <c r="M27" i="7"/>
  <c r="L29" i="7"/>
  <c r="M29" i="7"/>
  <c r="N29" i="7"/>
  <c r="Z60" i="9" l="1"/>
  <c r="Y60" i="9"/>
  <c r="Y11" i="9" s="1"/>
  <c r="AB60" i="9"/>
  <c r="Z12" i="9"/>
  <c r="Z75" i="9"/>
  <c r="Z74" i="9" s="1"/>
  <c r="Z73" i="9" s="1"/>
  <c r="Z72" i="9" s="1"/>
  <c r="AA60" i="9"/>
  <c r="AB12" i="9"/>
  <c r="AB111" i="9" s="1"/>
  <c r="Q10" i="8"/>
  <c r="O47" i="8"/>
  <c r="O10" i="8"/>
  <c r="O89" i="8" s="1"/>
  <c r="Q47" i="8"/>
  <c r="N10" i="8"/>
  <c r="N89" i="8" s="1"/>
  <c r="P10" i="8"/>
  <c r="P89" i="8" s="1"/>
  <c r="AA111" i="9" l="1"/>
  <c r="AA11" i="9"/>
  <c r="Z111" i="9"/>
  <c r="Z11" i="9"/>
  <c r="Q89" i="8"/>
  <c r="E15" i="6" l="1"/>
  <c r="E14" i="6" s="1"/>
  <c r="D16" i="6"/>
  <c r="D15" i="6" s="1"/>
  <c r="D14" i="6" s="1"/>
  <c r="E16" i="6"/>
  <c r="D18" i="6"/>
  <c r="E18" i="6"/>
  <c r="F18" i="6"/>
  <c r="D19" i="6"/>
  <c r="E19" i="6"/>
  <c r="F19" i="6"/>
  <c r="D28" i="6"/>
  <c r="D20" i="6" s="1"/>
  <c r="E28" i="6"/>
  <c r="E21" i="6" s="1"/>
  <c r="E20" i="6" s="1"/>
  <c r="D33" i="6"/>
  <c r="D32" i="6" s="1"/>
  <c r="D31" i="6" s="1"/>
  <c r="D30" i="6" s="1"/>
  <c r="E33" i="6"/>
  <c r="E32" i="6" s="1"/>
  <c r="E31" i="6" s="1"/>
  <c r="D35" i="6"/>
  <c r="E35" i="6"/>
  <c r="F35" i="6"/>
  <c r="D37" i="6"/>
  <c r="D36" i="6" s="1"/>
  <c r="D38" i="6"/>
  <c r="E38" i="6"/>
  <c r="E37" i="6" s="1"/>
  <c r="E36" i="6" s="1"/>
  <c r="F38" i="6"/>
  <c r="F37" i="6" s="1"/>
  <c r="F36" i="6" s="1"/>
  <c r="D39" i="6"/>
  <c r="E39" i="6"/>
  <c r="F39" i="6"/>
  <c r="D40" i="6"/>
  <c r="D41" i="6"/>
  <c r="E41" i="6"/>
  <c r="E40" i="6" s="1"/>
  <c r="D43" i="6"/>
  <c r="E43" i="6"/>
  <c r="F43" i="6"/>
  <c r="D46" i="6"/>
  <c r="D45" i="6" s="1"/>
  <c r="E46" i="6"/>
  <c r="E45" i="6" s="1"/>
  <c r="E44" i="6" s="1"/>
  <c r="D49" i="6"/>
  <c r="D48" i="6" s="1"/>
  <c r="E49" i="6"/>
  <c r="E48" i="6" s="1"/>
  <c r="D50" i="6"/>
  <c r="E50" i="6"/>
  <c r="D52" i="6"/>
  <c r="E52" i="6"/>
  <c r="D53" i="6"/>
  <c r="E53" i="6"/>
  <c r="D55" i="6"/>
  <c r="D56" i="6"/>
  <c r="E56" i="6"/>
  <c r="E55" i="6" s="1"/>
  <c r="D57" i="6"/>
  <c r="E57" i="6"/>
  <c r="F57" i="6"/>
  <c r="F56" i="6" s="1"/>
  <c r="F55" i="6" s="1"/>
  <c r="D59" i="6"/>
  <c r="D58" i="6" s="1"/>
  <c r="D60" i="6"/>
  <c r="E60" i="6"/>
  <c r="E59" i="6" s="1"/>
  <c r="E58" i="6" s="1"/>
  <c r="D61" i="6"/>
  <c r="E61" i="6"/>
  <c r="F61" i="6"/>
  <c r="F60" i="6" s="1"/>
  <c r="F59" i="6" s="1"/>
  <c r="F58" i="6" s="1"/>
  <c r="D64" i="6"/>
  <c r="E64" i="6"/>
  <c r="D65" i="6"/>
  <c r="E65" i="6"/>
  <c r="F65" i="6"/>
  <c r="F64" i="6" s="1"/>
  <c r="F63" i="6" s="1"/>
  <c r="F62" i="6" s="1"/>
  <c r="F66" i="6"/>
  <c r="D67" i="6"/>
  <c r="D66" i="6" s="1"/>
  <c r="D63" i="6" s="1"/>
  <c r="E67" i="6"/>
  <c r="E66" i="6" s="1"/>
  <c r="F67" i="6"/>
  <c r="E68" i="6"/>
  <c r="E69" i="6"/>
  <c r="F69" i="6"/>
  <c r="F68" i="6" s="1"/>
  <c r="D70" i="6"/>
  <c r="D69" i="6" s="1"/>
  <c r="D68" i="6" s="1"/>
  <c r="E70" i="6"/>
  <c r="F70" i="6"/>
  <c r="E72" i="6"/>
  <c r="E73" i="6"/>
  <c r="F73" i="6"/>
  <c r="F72" i="6" s="1"/>
  <c r="D74" i="6"/>
  <c r="D73" i="6" s="1"/>
  <c r="D72" i="6" s="1"/>
  <c r="D71" i="6" s="1"/>
  <c r="E74" i="6"/>
  <c r="F74" i="6"/>
  <c r="D75" i="6"/>
  <c r="D76" i="6"/>
  <c r="E76" i="6"/>
  <c r="E75" i="6" s="1"/>
  <c r="D77" i="6"/>
  <c r="E77" i="6"/>
  <c r="F77" i="6"/>
  <c r="F76" i="6" s="1"/>
  <c r="F75" i="6" s="1"/>
  <c r="D78" i="6"/>
  <c r="E78" i="6"/>
  <c r="F78" i="6"/>
  <c r="D79" i="6"/>
  <c r="D80" i="6"/>
  <c r="E80" i="6"/>
  <c r="E79" i="6" s="1"/>
  <c r="F80" i="6"/>
  <c r="F79" i="6" s="1"/>
  <c r="E81" i="6"/>
  <c r="F81" i="6"/>
  <c r="D82" i="6"/>
  <c r="D81" i="6" s="1"/>
  <c r="E82" i="6"/>
  <c r="F82" i="6"/>
  <c r="D84" i="6"/>
  <c r="D85" i="6"/>
  <c r="E85" i="6"/>
  <c r="E84" i="6" s="1"/>
  <c r="D86" i="6"/>
  <c r="E86" i="6"/>
  <c r="F86" i="6"/>
  <c r="F85" i="6" s="1"/>
  <c r="F84" i="6" s="1"/>
  <c r="D88" i="6"/>
  <c r="D89" i="6"/>
  <c r="E89" i="6"/>
  <c r="E88" i="6" s="1"/>
  <c r="F89" i="6"/>
  <c r="F88" i="6" s="1"/>
  <c r="F87" i="6" s="1"/>
  <c r="E90" i="6"/>
  <c r="F90" i="6"/>
  <c r="D91" i="6"/>
  <c r="D90" i="6" s="1"/>
  <c r="E91" i="6"/>
  <c r="F91" i="6"/>
  <c r="D92" i="6"/>
  <c r="D93" i="6"/>
  <c r="E93" i="6"/>
  <c r="E92" i="6" s="1"/>
  <c r="F93" i="6"/>
  <c r="F92" i="6" s="1"/>
  <c r="F94" i="6"/>
  <c r="F95" i="6"/>
  <c r="D96" i="6"/>
  <c r="D95" i="6" s="1"/>
  <c r="D94" i="6" s="1"/>
  <c r="E96" i="6"/>
  <c r="E95" i="6" s="1"/>
  <c r="E94" i="6" s="1"/>
  <c r="F96" i="6"/>
  <c r="D98" i="6"/>
  <c r="D97" i="6" s="1"/>
  <c r="D99" i="6"/>
  <c r="D103" i="6"/>
  <c r="D102" i="6" s="1"/>
  <c r="D101" i="6" s="1"/>
  <c r="D109" i="6"/>
  <c r="D108" i="6" s="1"/>
  <c r="D107" i="6" s="1"/>
  <c r="D113" i="6"/>
  <c r="D114" i="6"/>
  <c r="E114" i="6"/>
  <c r="E113" i="6" s="1"/>
  <c r="F114" i="6"/>
  <c r="F113" i="6" s="1"/>
  <c r="E115" i="6"/>
  <c r="F115" i="6"/>
  <c r="D116" i="6"/>
  <c r="D115" i="6" s="1"/>
  <c r="E116" i="6"/>
  <c r="F116" i="6"/>
  <c r="E119" i="6"/>
  <c r="E118" i="6" s="1"/>
  <c r="E117" i="6" s="1"/>
  <c r="D120" i="6"/>
  <c r="E126" i="6"/>
  <c r="F126" i="6"/>
  <c r="D127" i="6"/>
  <c r="D126" i="6" s="1"/>
  <c r="E127" i="6"/>
  <c r="F127" i="6"/>
  <c r="D128" i="6"/>
  <c r="D129" i="6"/>
  <c r="E129" i="6"/>
  <c r="E128" i="6" s="1"/>
  <c r="F129" i="6"/>
  <c r="F128" i="6" s="1"/>
  <c r="D132" i="6"/>
  <c r="D131" i="6" s="1"/>
  <c r="D130" i="6" s="1"/>
  <c r="E132" i="6"/>
  <c r="E131" i="6" s="1"/>
  <c r="E130" i="6" s="1"/>
  <c r="F132" i="6"/>
  <c r="D133" i="6"/>
  <c r="E133" i="6"/>
  <c r="F133" i="6"/>
  <c r="F131" i="6" s="1"/>
  <c r="F130" i="6" s="1"/>
  <c r="D134" i="6"/>
  <c r="E134" i="6"/>
  <c r="F134" i="6"/>
  <c r="D136" i="6"/>
  <c r="D135" i="6" s="1"/>
  <c r="D137" i="6"/>
  <c r="E137" i="6"/>
  <c r="E136" i="6" s="1"/>
  <c r="E135" i="6" s="1"/>
  <c r="F137" i="6"/>
  <c r="F136" i="6" s="1"/>
  <c r="F135" i="6" s="1"/>
  <c r="D138" i="6"/>
  <c r="E138" i="6"/>
  <c r="F138" i="6"/>
  <c r="D139" i="6"/>
  <c r="E139" i="6"/>
  <c r="F139" i="6"/>
  <c r="D141" i="6"/>
  <c r="D118" i="6" s="1"/>
  <c r="D117" i="6" s="1"/>
  <c r="E141" i="6"/>
  <c r="D142" i="6"/>
  <c r="E142" i="6"/>
  <c r="D144" i="6"/>
  <c r="E144" i="6"/>
  <c r="D146" i="6"/>
  <c r="E146" i="6"/>
  <c r="D148" i="6"/>
  <c r="E148" i="6"/>
  <c r="D149" i="6"/>
  <c r="E149" i="6"/>
  <c r="D151" i="6"/>
  <c r="E151" i="6"/>
  <c r="D152" i="6"/>
  <c r="E152" i="6"/>
  <c r="E87" i="6" l="1"/>
  <c r="E71" i="6"/>
  <c r="D62" i="6"/>
  <c r="D44" i="6"/>
  <c r="D13" i="6" s="1"/>
  <c r="D12" i="6" s="1"/>
  <c r="D87" i="6"/>
  <c r="F71" i="6"/>
  <c r="E63" i="6"/>
  <c r="E62" i="6" s="1"/>
  <c r="E30" i="6"/>
  <c r="E13" i="6" s="1"/>
  <c r="E12" i="6" s="1"/>
</calcChain>
</file>

<file path=xl/sharedStrings.xml><?xml version="1.0" encoding="utf-8"?>
<sst xmlns="http://schemas.openxmlformats.org/spreadsheetml/2006/main" count="640" uniqueCount="406">
  <si>
    <t>к решению совета</t>
  </si>
  <si>
    <t xml:space="preserve">Источники внутреннего финансирования дефицита местного бюджета </t>
  </si>
  <si>
    <t>Код</t>
  </si>
  <si>
    <t>Наименование кода группы, подгруппы, статьи, вида источника финансирования дефицитов бюджетов, кода классификации операций сектора государственного управления, относящихся к источникам финансирования дефицитов бюджетов Российской Федерации</t>
  </si>
  <si>
    <t>000 01 00 00 00 00 0000 000</t>
  </si>
  <si>
    <t>ИСТОЧНИКИ ВНУТРЕННЕГО ФИНАНСИРОВАНИЯ ДЕФИЦИТОВ БЮДЖЕТОВ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</si>
  <si>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</si>
  <si>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</si>
  <si>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</si>
  <si>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</si>
  <si>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</si>
  <si>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</si>
  <si>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</si>
  <si>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</si>
  <si>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000 01 05 02 01 10 0000 510</t>
  </si>
  <si>
    <t>Увеличение прочих остатков денежных средств бюджетов поселений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</si>
  <si>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</si>
  <si>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</si>
  <si>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</si>
  <si>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</si>
  <si>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</si>
  <si>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</si>
  <si>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000 01 05 02 01 10 0000 610</t>
  </si>
  <si>
    <t>Уменьшение прочих остатков денежных средств бюджетов поселений</t>
  </si>
  <si>
    <t xml:space="preserve">депутатов  Петровского сельсовета </t>
  </si>
  <si>
    <t>Приложение N 1</t>
  </si>
  <si>
    <t>на 2020 год  и на плановый период 2021 и 2022 годов</t>
  </si>
  <si>
    <t>(руб.)</t>
  </si>
  <si>
    <t>133 20705030100000150</t>
  </si>
  <si>
    <t>Прочие безвозмездные поступления в бюджеты сельских поселений</t>
  </si>
  <si>
    <t>000 20705000100000150</t>
  </si>
  <si>
    <t>000 20700000000000000</t>
  </si>
  <si>
    <t>ПРОЧИЕ БЕЗВОЗМЕЗДНЫЕ ПОСТУПЛЕНИЯ</t>
  </si>
  <si>
    <t>133 20405099100000150</t>
  </si>
  <si>
    <t>Прочие безвозмездные поступления от негосударственных организаций в бюджеты сельских поселений</t>
  </si>
  <si>
    <t>000 20405000100000150</t>
  </si>
  <si>
    <t>Безвозмездные поступления от негосударственных организаций в бюджеты сельских поселений</t>
  </si>
  <si>
    <t>000 20400000000000000</t>
  </si>
  <si>
    <t>БЕЗВОЗМЕЗДНЫЕ ПОСТУПЛЕНИЯ ОТ НЕГОСУДАРСТВЕННЫХ ОРГАНИЗАЦИЙ</t>
  </si>
  <si>
    <t>133 20235118100000150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</si>
  <si>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</si>
  <si>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13320235118000000000</t>
  </si>
  <si>
    <t>Субвенции бюджетам 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</si>
  <si>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</si>
  <si>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</si>
  <si>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000 20230000000000150</t>
  </si>
  <si>
    <t>Субвенции бюджетам бюджетной системы Российской Федерации</t>
  </si>
  <si>
    <t>133 20229999100000150</t>
  </si>
  <si>
    <t>Прочие субсидии бюджетам сельских поселений</t>
  </si>
  <si>
    <t>000 20229999000000150</t>
  </si>
  <si>
    <t>Прочие субсидии</t>
  </si>
  <si>
    <t>000 20220000000000150</t>
  </si>
  <si>
    <t>Субсидии бюджетам бюджетной системы Российской Федерации (межбюджетные субсидии)</t>
  </si>
  <si>
    <t>133 20216001100000150</t>
  </si>
  <si>
    <t>Дотации бюджетам сельских поселений на выравнивание бюджетной обеспеченности из бюджетов муниципальных районов</t>
  </si>
  <si>
    <t>КГС 20705030109900150</t>
  </si>
  <si>
    <t>Безвозмездные поступления в бюджеты сельских поселений на реализацию проектов по благоустройству дворовых территорий</t>
  </si>
  <si>
    <t>КГС 20705030109000150</t>
  </si>
  <si>
    <t>Безвозмездные поступления в бюджеты сельских поселений на реализацию проектов развития сельских поселений, основанных на местных инициативах</t>
  </si>
  <si>
    <t>КГС 20705030100000150</t>
  </si>
  <si>
    <t>000 20700000000000150</t>
  </si>
  <si>
    <t>КГС 20405099109900150</t>
  </si>
  <si>
    <t>Безвозмездные поступления от негосударственных организаций в бюджеты сельских поселений на реализацию проектовпо благоустройству дворовых территорий</t>
  </si>
  <si>
    <t>КГС 20405099109000150</t>
  </si>
  <si>
    <t>Безвозмездные поступления от негосударственных организаций в бюджеты сельских поселений на реализацию проектов развития сельских поселений, основанных на местных инициативах</t>
  </si>
  <si>
    <t>КГС 20405099100000150</t>
  </si>
  <si>
    <t>000 20400000000000150</t>
  </si>
  <si>
    <t>КГС 20249999100000150</t>
  </si>
  <si>
    <t>Прочие межбюджетные трансферты, передаваемые бюджетам сельских поселений</t>
  </si>
  <si>
    <t>000 20249999000000150</t>
  </si>
  <si>
    <t>Прочие межбюджетные трансферты, передаваемые бюджетам</t>
  </si>
  <si>
    <t>КГС 20240014100000150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</si>
  <si>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</si>
  <si>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</si>
  <si>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</si>
  <si>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000 20216001000000150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</si>
  <si>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</si>
  <si>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133 20215002100000150</t>
  </si>
  <si>
    <t>Дотации бюджетам сельских поселений на поддержку мер по обеспечению сбалансированности бюджетов</t>
  </si>
  <si>
    <t>000 20215002000000150</t>
  </si>
  <si>
    <t>Дотации бюджетам на поддержку мер по обеспечению сбалансированности бюджетов</t>
  </si>
  <si>
    <t>000 20210000000000150</t>
  </si>
  <si>
    <t>Дотации бюджетам бюджетной системы Российской Федерации</t>
  </si>
  <si>
    <t>000 20200000000000000</t>
  </si>
  <si>
    <t>БЕЗВОЗМЕЗДНЫЕ ПОСТУПЛЕНИЯ ОТ ДРУГИХ БЮДЖЕТОВ БЮДЖЕТНОЙ СИСТЕМЫ РОССИЙСКОЙ ФЕДЕРАЦИИ</t>
  </si>
  <si>
    <t>000 20000000000000000</t>
  </si>
  <si>
    <t>БЕЗВОЗМЕЗДНЫЕ ПОСТУПЛЕНИЯ</t>
  </si>
  <si>
    <t>КГС 20225555100000150</t>
  </si>
  <si>
    <t>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</si>
  <si>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000 20225555000000150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</si>
  <si>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</si>
  <si>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КГС 20220216100000150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</si>
  <si>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</si>
  <si>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</si>
  <si>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</si>
  <si>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133 11402053100000410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</si>
  <si>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</si>
  <si>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000 11402050100000410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</si>
  <si>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</si>
  <si>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</si>
  <si>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</si>
  <si>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000 11400000000000000</t>
  </si>
  <si>
    <t>ДОХОДЫ ОТ ПРОДАЖИ МАТЕРИАЛЬНЫХ И НЕМАТЕРИАЛЬНЫХ АКТИВОВ</t>
  </si>
  <si>
    <t>133 11105025100000120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</si>
  <si>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</si>
  <si>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</si>
  <si>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</si>
  <si>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000 11105000000000120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</si>
  <si>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</si>
  <si>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000 11100000000000000</t>
  </si>
  <si>
    <t>ДОХОДЫ ОТ ИСПОЛЬЗОВАНИЯ ИМУЩЕСТВА, НАХОДЯЩЕГОСЯ В ГОСУДАРСТВЕННОЙ И МУНИЦИПАЛЬНОЙ СОБСТВЕННОСТИ</t>
  </si>
  <si>
    <t>133 10804020011000110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</si>
  <si>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</si>
  <si>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</si>
  <si>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000 10804000010000110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</si>
  <si>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</si>
  <si>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000 10800000000000000</t>
  </si>
  <si>
    <t>ГОСУДАРСТВЕННАЯ ПОШЛИНА</t>
  </si>
  <si>
    <t>000 11701050100000180</t>
  </si>
  <si>
    <t>Невыясненные поступления, зачисляемые в бюджеты сельских поселений</t>
  </si>
  <si>
    <t>000 11701000000000180</t>
  </si>
  <si>
    <t>Невыясненные поступления</t>
  </si>
  <si>
    <t>000 11700000000000000</t>
  </si>
  <si>
    <t>ПРОЧИЕ НЕНАЛОГОВЫЕ ДОХОДЫ</t>
  </si>
  <si>
    <t>000 11690050100000140</t>
  </si>
  <si>
    <t>Прочие поступления от денежных взысканий (штрафов) и иных сумм в возмещение ущерба, зачисляемые в бюджеты сельских поселений</t>
  </si>
  <si>
    <t>000 11690000000000140</t>
  </si>
  <si>
    <t>Прочие поступления от денежных взысканий (штрафов) и иных сумм в возмещение ущерба</t>
  </si>
  <si>
    <t>000 11651040020000140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</si>
  <si>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</si>
  <si>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000 11651000020000140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</si>
  <si>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</si>
  <si>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000 11633050100000140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</si>
  <si>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</t>
  </si>
  <si>
    <t>000 11633000000000140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</si>
  <si>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</si>
  <si>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000 11600000000000000</t>
  </si>
  <si>
    <t>ШТРАФЫ, САНКЦИИ, ВОЗМЕЩЕНИЕ УЩЕРБА</t>
  </si>
  <si>
    <t>КГС 11406025100000430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</si>
  <si>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</si>
  <si>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000 11406020100000430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</si>
  <si>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</si>
  <si>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000 11406000000000000</t>
  </si>
  <si>
    <t>Доходы от продажи земельных участков, находящихся в государственной и муниципальной собственности</t>
  </si>
  <si>
    <t>КГС 11402053100000410</t>
  </si>
  <si>
    <t>000 11401050100000410</t>
  </si>
  <si>
    <t>Доходы от продажи квартир, находящихся в собственности сельских поселений</t>
  </si>
  <si>
    <t>000 11401000000000410</t>
  </si>
  <si>
    <t>Доходы от продажи квартир</t>
  </si>
  <si>
    <t>000 11302995100000130</t>
  </si>
  <si>
    <t>Прочие доходы от компенсации затрат бюджетов сельских поселений</t>
  </si>
  <si>
    <t>000 11302990000000130</t>
  </si>
  <si>
    <t>Прочие доходы от компенсации затрат государства</t>
  </si>
  <si>
    <t>000 11302000000000130</t>
  </si>
  <si>
    <t>Доходы от компенсации затрат государства</t>
  </si>
  <si>
    <t>000 11301995100000130</t>
  </si>
  <si>
    <t>Прочие доходы от оказания платных услуг (работ) получателями средств бюджетов сельских поселений</t>
  </si>
  <si>
    <t>000 11301990000000130</t>
  </si>
  <si>
    <t>Прочие доходы от оказания платных услуг (работ)</t>
  </si>
  <si>
    <t>000 11301000000000130</t>
  </si>
  <si>
    <t>Доходы от оказания платных услуг (работ)</t>
  </si>
  <si>
    <t>000 11300000000000000</t>
  </si>
  <si>
    <t>ДОХОДЫ ОТ ОКАЗАНИЯ ПЛАТНЫХ УСЛУГ (РАБОТ) И КОМПЕНСАЦИИ ЗАТРАТ ГОСУДАРСТВА</t>
  </si>
  <si>
    <t>000 11109045100000120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</si>
  <si>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</si>
  <si>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</si>
  <si>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</si>
  <si>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</si>
  <si>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</si>
  <si>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КГС 11105035100000120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</si>
  <si>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</si>
  <si>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</si>
  <si>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</si>
  <si>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000 11105025100000120</t>
  </si>
  <si>
    <t>000 10904053100000110</t>
  </si>
  <si>
    <t>Земельный налог (по обязательствам, возникшим до 1 января 2006 года), мобилизуемый на территориях сельских поселений</t>
  </si>
  <si>
    <t>000 10904050000000110</t>
  </si>
  <si>
    <t>Земельный налог (по обязательствам, возникшим до 1 января 2006 года)</t>
  </si>
  <si>
    <t>000 10904000000000110</t>
  </si>
  <si>
    <t>Налоги на имущество</t>
  </si>
  <si>
    <t>000 10900000000000000</t>
  </si>
  <si>
    <t>ЗАДОЛЖЕННОСТЬ И ПЕРЕРАСЧЕТЫ ПО ОТМЕНЕННЫМ НАЛОГАМ, СБОРАМ И ИНЫМ ОБЯЗАТЕЛЬНЫМ ПЛАТЕЖАМ</t>
  </si>
  <si>
    <t>КГС 10804020010000110</t>
  </si>
  <si>
    <t>182 10606043101000110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</si>
  <si>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</si>
  <si>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000 10606043100000110</t>
  </si>
  <si>
    <t>Земельный налог с физических лиц, обладающих земельным участком, расположенным в границах сельских поселений</t>
  </si>
  <si>
    <t>000 10606040000000110</t>
  </si>
  <si>
    <t>Земельный налог с физических лиц</t>
  </si>
  <si>
    <t>182 10606033101000110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</si>
  <si>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</si>
  <si>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000 10606033100000110</t>
  </si>
  <si>
    <t>Земельный налог с организаций, обладающих земельным участком, расположенным в границах сельских поселений</t>
  </si>
  <si>
    <t>000 10606030000000110</t>
  </si>
  <si>
    <t>Земельный налог с организаций</t>
  </si>
  <si>
    <t>000 10606000000000110</t>
  </si>
  <si>
    <t>Земельный налог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</si>
  <si>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</si>
  <si>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</si>
  <si>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</si>
  <si>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</si>
  <si>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000 10601000000000110</t>
  </si>
  <si>
    <t>Налог на имущество физических лиц</t>
  </si>
  <si>
    <t>000 10600000000000000</t>
  </si>
  <si>
    <t>НАЛОГИ НА ИМУЩЕСТВО</t>
  </si>
  <si>
    <t>000 10503020010000110</t>
  </si>
  <si>
    <t>Единый сельскохозяйственный налог (за налоговые периоды, истекшие до 1 января 2011 года)</t>
  </si>
  <si>
    <t>182 10503010011000110</t>
  </si>
  <si>
    <t xml:space="preserve">Единый сельскохозяйственный налог </t>
  </si>
  <si>
    <t>000 10503010010000110</t>
  </si>
  <si>
    <t>Единый сельскохозяйственный налог</t>
  </si>
  <si>
    <t>000 10503000010000110</t>
  </si>
  <si>
    <t>000 10501022010000110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</si>
  <si>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</si>
  <si>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182 10501021011000110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</si>
  <si>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</si>
  <si>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000 10501021010000110</t>
  </si>
  <si>
    <t>000 10501020010000110</t>
  </si>
  <si>
    <t>000 10501012010000110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</si>
  <si>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</si>
  <si>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182 10501011011000110</t>
  </si>
  <si>
    <t>Налог, взимаемый с налогоплательщиков, выбравших в качестве объекта налогообложения доходы</t>
  </si>
  <si>
    <t>000 10501011010000110</t>
  </si>
  <si>
    <t>000 10501010010000110</t>
  </si>
  <si>
    <t>000 10501000000000110</t>
  </si>
  <si>
    <t>Налог, взимаемый в связи с применением упрощенной системы налогообложения</t>
  </si>
  <si>
    <t>000 10500000000000000</t>
  </si>
  <si>
    <t>НАЛОГИ НА СОВОКУПНЫЙ ДОХОД</t>
  </si>
  <si>
    <t>100 10302261010000110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</si>
  <si>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</si>
  <si>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</si>
  <si>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</si>
  <si>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</si>
  <si>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</si>
  <si>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</si>
  <si>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</si>
  <si>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</si>
  <si>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</si>
  <si>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</si>
  <si>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</si>
  <si>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100 10302231010000110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</si>
  <si>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</si>
  <si>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</si>
  <si>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</si>
  <si>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000 10302000010000110</t>
  </si>
  <si>
    <t>Акцизы по подакцизным товарам (продукции), производимым на территории Российской Федерации</t>
  </si>
  <si>
    <t>000 10300000000000000</t>
  </si>
  <si>
    <t>НАЛОГИ НА ТОВАРЫ (РАБОТЫ, УСЛУГИ), РЕАЛИЗУЕМЫЕ НА ТЕРРИТОРИИ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</si>
  <si>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</si>
  <si>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</si>
  <si>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</si>
  <si>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</si>
  <si>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</si>
  <si>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</si>
  <si>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</si>
  <si>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000 10102000010000110</t>
  </si>
  <si>
    <t>Налог на доходы физических лиц</t>
  </si>
  <si>
    <t>000 10100000000000000</t>
  </si>
  <si>
    <t>НАЛОГИ НА ПРИБЫЛЬ, ДОХОДЫ</t>
  </si>
  <si>
    <t>000 10000000000000000</t>
  </si>
  <si>
    <t>НАЛОГОВЫЕ И НЕНАЛОГОВЫЕ ДОХОДЫ</t>
  </si>
  <si>
    <t>X</t>
  </si>
  <si>
    <r>
      <t xml:space="preserve">Доходы бюджета - ВСЕГО: </t>
    </r>
    <r>
      <rPr>
        <sz val="8"/>
        <color indexed="8"/>
        <rFont val="Arial"/>
        <family val="2"/>
        <charset val="204"/>
      </rPr>
      <t xml:space="preserve">
В том числе:</t>
    </r>
  </si>
  <si>
    <t>изменения</t>
  </si>
  <si>
    <t>3</t>
  </si>
  <si>
    <t>2</t>
  </si>
  <si>
    <t>1</t>
  </si>
  <si>
    <t>Код дохода по бюджетной классификации                  КГС - код главы совета</t>
  </si>
  <si>
    <t>Код строки</t>
  </si>
  <si>
    <t>Наименование показателя</t>
  </si>
  <si>
    <t xml:space="preserve">Поступление доходов в бюджет Петровского сельсовета по кодам видов доходов, подвидов доходов на 2020 год и на плановый период 2021, 2022 годов    
</t>
  </si>
  <si>
    <t>МО Петровский сельсовет</t>
  </si>
  <si>
    <t>к решению совета депутатов</t>
  </si>
  <si>
    <t>Приложение N 2</t>
  </si>
  <si>
    <t>ИТОГО РАСХОДОВ</t>
  </si>
  <si>
    <t>Пенсионное обеспечение</t>
  </si>
  <si>
    <t>СОЦИАЛЬНАЯ ПОЛИТИКА</t>
  </si>
  <si>
    <t>Культура</t>
  </si>
  <si>
    <t>КУЛЬТУРА, КИНЕМАТОГРАФИЯ</t>
  </si>
  <si>
    <t>Благоустройство</t>
  </si>
  <si>
    <t>ЖИЛИЩНО-КОММУНАЛЬНОЕ ХОЗЯЙСТВО</t>
  </si>
  <si>
    <t>Дорожное хозяйство (дорожные фонды)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</si>
  <si>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</si>
  <si>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</si>
  <si>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Обеспечение пожарной безопасности</t>
  </si>
  <si>
    <t>НАЦИОНАЛЬНАЯ БЕЗОПАСНОСТЬ И ПРАВООХРАНИТЕЛЬНАЯ ДЕЯТЕЛЬНОСТЬ</t>
  </si>
  <si>
    <t>Мобилизационная и вневойсковая подготовка</t>
  </si>
  <si>
    <t>НАЦИОНАЛЬНАЯ ОБОРОНА</t>
  </si>
  <si>
    <t>Другие общегосударственные вопросы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</si>
  <si>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</si>
  <si>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</si>
  <si>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</si>
  <si>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</si>
  <si>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</si>
  <si>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ПР</t>
  </si>
  <si>
    <t>РЗ</t>
  </si>
  <si>
    <t>Наименование</t>
  </si>
  <si>
    <t/>
  </si>
  <si>
    <t>Распределение бюджетных ассигнований  бюджета Петровского сельсовета на 2020 год и на плановый период 2021 и 2022 года по разделам и  подразделам расходов классификации расходов бюджета</t>
  </si>
  <si>
    <t>Петровского сельсовета</t>
  </si>
  <si>
    <t>Приложение N 3</t>
  </si>
  <si>
    <t>Публичные нормативные социальные выплаты гражданам</t>
  </si>
  <si>
    <t xml:space="preserve">           Пенсия за выслугу лет муниципальным служащим                         </t>
  </si>
  <si>
    <t>Развитие кадровой политики на муниципальной службе в органах местного самоуправления на 2020 - 2022 г</t>
  </si>
  <si>
    <t>Подпрограмма "Осуществление деятельности аппарата управления администрации муниципального образования Петровский сельсовет"</t>
  </si>
  <si>
    <t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 на 2017-2024годы"</t>
  </si>
  <si>
    <t>01</t>
  </si>
  <si>
    <t>Иные закупки товаров, работ и услуг для обеспечения государственных (муниципальных) нужд</t>
  </si>
  <si>
    <t>Финансовое обеспечение мероприятий, направленных на развитие культуры на территории муниципального образования поселения</t>
  </si>
  <si>
    <t>Закупка товаров работ и услуг в целях капитального ремонта государственного (муниципального) имущества</t>
  </si>
  <si>
    <t>Закупка товаров работ и услуг в целях капитального ремонта государственного ( муниципального ) имущества</t>
  </si>
  <si>
    <t>Финансовое  обеспечение социально значимых мероприятий</t>
  </si>
  <si>
    <t>Иные межбюджетные трансферты</t>
  </si>
  <si>
    <t>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</t>
  </si>
  <si>
    <t>Подпрограмма "Развитие культуры на территории муниципального образования Петровский сельсовет"</t>
  </si>
  <si>
    <t>Финансовое обеспечение мероприятий по благоустройству территорий муниципального образования поселения</t>
  </si>
  <si>
    <t>Подпрограмма "Благоустройство территории муниципального образования Петровский сельсовет"</t>
  </si>
  <si>
    <t>634П5S0990</t>
  </si>
  <si>
    <t>Софинансирование на реализацию проектов развития общественной инфраструктуры , основанных на местных инициативах</t>
  </si>
  <si>
    <t>Реализация проектов развития общественной инфраструктуры , основанных на местных инициативах</t>
  </si>
  <si>
    <t>Содержание и ремонт,  капитальный ремонт автомобильных дорог общего пользования и искусственных сооружений на них</t>
  </si>
  <si>
    <t>Подпрограмма "Развитие дорожного хозяйства на территории муниципального образования Петровский сельсовет"</t>
  </si>
  <si>
    <t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 на 2018-2024годы"</t>
  </si>
  <si>
    <t xml:space="preserve">Меры поддержки добровольных народных дружин </t>
  </si>
  <si>
    <t>Непрограммное направление расходов (непрограммные мероприятия)</t>
  </si>
  <si>
    <t>Финансовое обеспечение мероприятий на обеспечение пожарной безопасности на территории муниципального образования поселения</t>
  </si>
  <si>
    <t>Подпрограмма  "Обеспечение пожарной безопасности на территории муниципального образования Петровский сельсовет"</t>
  </si>
  <si>
    <t>Расходы на выплаты персоналу государственных (муниципальных) органов</t>
  </si>
  <si>
    <t xml:space="preserve">Осуществление первичного воинского учета на территориях, где отсутствуют военные комиссариаты </t>
  </si>
  <si>
    <t>Подпрограмма "Обеспечение осуществления части, переданных органами власти другого уровня, полномочий"</t>
  </si>
  <si>
    <t>Уплата иных платежей</t>
  </si>
  <si>
    <t>Членские взносы в Совет(ассоциацию) муниципальных образований</t>
  </si>
  <si>
    <t>специальные расходы</t>
  </si>
  <si>
    <t>Проведение выборов в представительные органы муниципального образования</t>
  </si>
  <si>
    <t>Проведение  выборов главы муниципального образования</t>
  </si>
  <si>
    <t>Межбюджетные трансферты на осуществление части переданных в район полномочий по внешнему муниципальному контролю</t>
  </si>
  <si>
    <t>Уплата налогов , сборов и иных платежей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</si>
  <si>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</si>
  <si>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240</t>
  </si>
  <si>
    <t>120</t>
  </si>
  <si>
    <t>Аппарат администрации муниципального образования</t>
  </si>
  <si>
    <t>Глава муниципального образования</t>
  </si>
  <si>
    <t>КВР</t>
  </si>
  <si>
    <t>КЦСР</t>
  </si>
  <si>
    <t>и подразделам расходов классификацмм расходов бюджета</t>
  </si>
  <si>
    <t>Распределение бюджетных ассигнований из  местного бюджета  на 2020 год и на плановый период 2021 и 2022 гг. по разделам</t>
  </si>
  <si>
    <t>Приложение  N 4</t>
  </si>
  <si>
    <t>____________________</t>
  </si>
  <si>
    <t>Иные пенсии, социальные доплаты к пенсиям</t>
  </si>
  <si>
    <t>Предоставление пенсии за выслугу лет муниципальным служащим муниципального образования поселения</t>
  </si>
  <si>
    <t>Муниципальная программа"Реализация муниципальной политики на территории муниципального образования Петровский сельсовет Сарактташского района Оренбургской области на 2017 -2024 годы"</t>
  </si>
  <si>
    <t>социальная политика</t>
  </si>
  <si>
    <t>Прочая закупка товаров, работ и услуг для обеспечения государственных (муниципальных) нужд</t>
  </si>
  <si>
    <t>Закупка товаров, работ, услуг в целях капитального ремонта государственного (муниципального) имущества</t>
  </si>
  <si>
    <t>Иные закупки товаров, работ и услуг для обеспечения государственных(муниципальных) нужд</t>
  </si>
  <si>
    <t>Закупка товаров, работ и услуг для обеспечения государственных (муниципальных нужд)</t>
  </si>
  <si>
    <t>Финансирование социально значимых мероприятий</t>
  </si>
  <si>
    <t>Иные закупки товаров, работ и услуг для государственных (муниципальных) нужд</t>
  </si>
  <si>
    <t>Финансовое обеспечение мероприятий , направленных на развитие культуры на территории муниципального образования поселения</t>
  </si>
  <si>
    <t>540</t>
  </si>
  <si>
    <t>Иные закупки товаров,работ и услуг для государственных (муниципальных) нужд</t>
  </si>
  <si>
    <t>Непрограммное направление расходов (непрограммные мероприятия).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</si>
  <si>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</si>
  <si>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Фонд оплаты труда государственных (муниципальных) органов</t>
  </si>
  <si>
    <t>7700095100850</t>
  </si>
  <si>
    <t>Уплата налогов, сборов и иных платежей</t>
  </si>
  <si>
    <t>7700095100800</t>
  </si>
  <si>
    <t>Иные бюджетные ассигнования</t>
  </si>
  <si>
    <t>7700095100000</t>
  </si>
  <si>
    <t>Членские взносы в Совет (ассоциацию) муниципальных образований</t>
  </si>
  <si>
    <t>7700000000000</t>
  </si>
  <si>
    <t>0000000000 000</t>
  </si>
  <si>
    <t>Проведение выборов главы муниципального образования</t>
  </si>
  <si>
    <t>Непрограммные мероприятия</t>
  </si>
  <si>
    <t>Межбюджетные трансферты на осуществление части переданных полномочий по внешнему муниципальному контролю</t>
  </si>
  <si>
    <t>Обеспечение деятельности финансовых ,налоговых и таможенных органов и органовфинансового(финансово-бюджетного)надзора</t>
  </si>
  <si>
    <t>Уплата налога на имущество организаций и земельного налога</t>
  </si>
  <si>
    <t>Прочая закупка товаров, работ и услуг</t>
  </si>
  <si>
    <t xml:space="preserve">Взносы по обязательному социальному страхованию госуд (муницип) органов </t>
  </si>
  <si>
    <t>Расходы на выплаты по обязательному социальному страхованию</t>
  </si>
  <si>
    <t>Администрация Петровского сельсовета</t>
  </si>
  <si>
    <t>Сумма</t>
  </si>
  <si>
    <t>Квартал IV</t>
  </si>
  <si>
    <t>Квартал III</t>
  </si>
  <si>
    <t>Квартал II</t>
  </si>
  <si>
    <t>Квартал I</t>
  </si>
  <si>
    <t>Тип ср-в</t>
  </si>
  <si>
    <t>КЭСР</t>
  </si>
  <si>
    <t>Подраздел</t>
  </si>
  <si>
    <t>Раздел</t>
  </si>
  <si>
    <t>КФСР</t>
  </si>
  <si>
    <t>КВСР</t>
  </si>
  <si>
    <t>( руб)</t>
  </si>
  <si>
    <t xml:space="preserve">   период 2021 и 2022 годы</t>
  </si>
  <si>
    <t>Петровский сельсовет Саракташского района Оренбургской области на 2020 год и на плановый</t>
  </si>
  <si>
    <t>на 2020 год и плановый период 2021-2022</t>
  </si>
  <si>
    <t>Ведомственная структура расходов местного бюджета муниципального образования</t>
  </si>
  <si>
    <t>Ведомственная структура расходов  бюджета Петровского сельсовета Саракташского района Оренбургской области</t>
  </si>
  <si>
    <t>депутатов Петровского сельсовета</t>
  </si>
  <si>
    <t>,</t>
  </si>
  <si>
    <t>Приложение 5 к решению совета</t>
  </si>
  <si>
    <t>от 24 декабря   2020 года N 23</t>
  </si>
  <si>
    <t>от 24  декабря   2020 года N 23</t>
  </si>
  <si>
    <t>от 24   декабря  2020 года  N 23</t>
  </si>
  <si>
    <t>от 24  декабря  2020 г.N 23</t>
  </si>
  <si>
    <t>от 24   декабря 2020 года N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</si>
</sst>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0\ _₽"/>
    <numFmt numFmtId="165" formatCode="&quot;&quot;###,##0.00"/>
    <numFmt numFmtId="166" formatCode="&quot;&quot;#000"/>
    <numFmt numFmtId="167" formatCode="000.00"/>
    <numFmt numFmtId="168" formatCode="00"/>
    <numFmt numFmtId="169" formatCode="0000"/>
    <numFmt numFmtId="170" formatCode="000"/>
    <numFmt numFmtId="171" formatCode="0000000000"/>
    <numFmt numFmtId="172" formatCode="00\.00\.00"/>
    <numFmt numFmtId="173" formatCode="\1"/>
  </numFmts>
  <fonts count="3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color indexed="8"/>
      <name val="Arial"/>
    </font>
    <font>
      <sz val="10"/>
      <name val="Arial"/>
      <charset val="204"/>
    </font>
    <font>
      <b/>
      <sz val="10"/>
      <name val="Arial"/>
      <family val="2"/>
      <charset val="204"/>
    </font>
    <font>
      <sz val="10"/>
      <color theme="1"/>
      <name val="Arial Narrow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name val="Arial"/>
      <family val="2"/>
      <charset val="204"/>
    </font>
    <font>
      <sz val="10"/>
      <name val="Times New Roman"/>
      <charset val="204"/>
    </font>
    <font>
      <sz val="8"/>
      <name val="Arial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7"/>
      <name val="Times New Roman"/>
      <family val="1"/>
      <charset val="204"/>
    </font>
    <font>
      <b/>
      <sz val="12"/>
      <name val="Arial"/>
      <family val="2"/>
      <charset val="204"/>
    </font>
    <font>
      <b/>
      <sz val="8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9" fillId="0" borderId="0"/>
    <xf numFmtId="0" fontId="11" fillId="0" borderId="0"/>
    <xf numFmtId="0" fontId="1" fillId="0" borderId="0"/>
    <xf numFmtId="0" fontId="17" fillId="0" borderId="0"/>
  </cellStyleXfs>
  <cellXfs count="438">
    <xf numFmtId="0" fontId="0" fillId="0" borderId="0" xfId="0"/>
    <xf numFmtId="0" fontId="0" fillId="0" borderId="0" xfId="0" applyFo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/>
    <xf numFmtId="0" fontId="8" fillId="0" borderId="0" xfId="0" applyFont="1"/>
    <xf numFmtId="0" fontId="3" fillId="0" borderId="0" xfId="0" quotePrefix="1" applyFont="1" applyAlignment="1">
      <alignment horizontal="left"/>
    </xf>
    <xf numFmtId="0" fontId="4" fillId="0" borderId="1" xfId="0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center" wrapText="1"/>
    </xf>
    <xf numFmtId="3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center" wrapText="1"/>
    </xf>
    <xf numFmtId="3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right" vertical="top" wrapText="1"/>
    </xf>
    <xf numFmtId="2" fontId="3" fillId="0" borderId="1" xfId="0" applyNumberFormat="1" applyFont="1" applyBorder="1" applyAlignment="1">
      <alignment horizontal="right" wrapText="1"/>
    </xf>
    <xf numFmtId="2" fontId="3" fillId="0" borderId="1" xfId="0" applyNumberFormat="1" applyFont="1" applyBorder="1" applyAlignment="1">
      <alignment horizontal="right" vertical="top" wrapText="1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1" fillId="0" borderId="0" xfId="3"/>
    <xf numFmtId="164" fontId="12" fillId="0" borderId="1" xfId="3" applyNumberFormat="1" applyFont="1" applyBorder="1" applyAlignment="1">
      <alignment horizontal="right"/>
    </xf>
    <xf numFmtId="165" fontId="13" fillId="0" borderId="1" xfId="3" applyNumberFormat="1" applyFont="1" applyBorder="1" applyAlignment="1">
      <alignment horizontal="right" wrapText="1"/>
    </xf>
    <xf numFmtId="0" fontId="13" fillId="0" borderId="1" xfId="3" applyFont="1" applyBorder="1" applyAlignment="1">
      <alignment horizontal="center" wrapText="1"/>
    </xf>
    <xf numFmtId="166" fontId="13" fillId="0" borderId="1" xfId="3" applyNumberFormat="1" applyFont="1" applyBorder="1" applyAlignment="1">
      <alignment horizontal="center" wrapText="1"/>
    </xf>
    <xf numFmtId="0" fontId="13" fillId="0" borderId="1" xfId="3" applyFont="1" applyBorder="1" applyAlignment="1">
      <alignment horizontal="left" vertical="top" wrapText="1"/>
    </xf>
    <xf numFmtId="164" fontId="14" fillId="0" borderId="1" xfId="3" applyNumberFormat="1" applyFont="1" applyBorder="1" applyAlignment="1">
      <alignment horizontal="right"/>
    </xf>
    <xf numFmtId="165" fontId="15" fillId="0" borderId="1" xfId="3" applyNumberFormat="1" applyFont="1" applyBorder="1" applyAlignment="1">
      <alignment horizontal="right" wrapText="1"/>
    </xf>
    <xf numFmtId="0" fontId="15" fillId="0" borderId="1" xfId="3" applyFont="1" applyBorder="1" applyAlignment="1">
      <alignment horizontal="center" wrapText="1"/>
    </xf>
    <xf numFmtId="166" fontId="15" fillId="0" borderId="1" xfId="3" applyNumberFormat="1" applyFont="1" applyBorder="1" applyAlignment="1">
      <alignment horizontal="center" wrapText="1"/>
    </xf>
    <xf numFmtId="0" fontId="15" fillId="0" borderId="1" xfId="3" applyFont="1" applyBorder="1" applyAlignment="1">
      <alignment horizontal="left" vertical="top" wrapText="1"/>
    </xf>
    <xf numFmtId="49" fontId="13" fillId="0" borderId="1" xfId="3" applyNumberFormat="1" applyFont="1" applyBorder="1" applyAlignment="1">
      <alignment horizontal="center" wrapText="1"/>
    </xf>
    <xf numFmtId="0" fontId="11" fillId="0" borderId="0" xfId="3" applyFill="1"/>
    <xf numFmtId="165" fontId="13" fillId="0" borderId="2" xfId="3" applyNumberFormat="1" applyFont="1" applyBorder="1" applyAlignment="1">
      <alignment horizontal="right" wrapText="1"/>
    </xf>
    <xf numFmtId="165" fontId="13" fillId="0" borderId="3" xfId="3" applyNumberFormat="1" applyFont="1" applyBorder="1" applyAlignment="1">
      <alignment horizontal="right" wrapText="1"/>
    </xf>
    <xf numFmtId="0" fontId="13" fillId="0" borderId="3" xfId="3" applyFont="1" applyBorder="1" applyAlignment="1">
      <alignment horizontal="center" wrapText="1"/>
    </xf>
    <xf numFmtId="166" fontId="13" fillId="0" borderId="4" xfId="3" applyNumberFormat="1" applyFont="1" applyBorder="1" applyAlignment="1">
      <alignment horizontal="center" wrapText="1"/>
    </xf>
    <xf numFmtId="0" fontId="13" fillId="0" borderId="3" xfId="3" applyFont="1" applyBorder="1" applyAlignment="1">
      <alignment horizontal="left" vertical="top" wrapText="1"/>
    </xf>
    <xf numFmtId="164" fontId="12" fillId="0" borderId="1" xfId="3" applyNumberFormat="1" applyFont="1" applyFill="1" applyBorder="1" applyAlignment="1">
      <alignment horizontal="right"/>
    </xf>
    <xf numFmtId="0" fontId="11" fillId="0" borderId="0" xfId="3" applyBorder="1"/>
    <xf numFmtId="0" fontId="11" fillId="0" borderId="1" xfId="3" applyBorder="1"/>
    <xf numFmtId="0" fontId="11" fillId="0" borderId="5" xfId="3" applyBorder="1"/>
    <xf numFmtId="165" fontId="13" fillId="0" borderId="6" xfId="3" applyNumberFormat="1" applyFont="1" applyFill="1" applyBorder="1" applyAlignment="1">
      <alignment horizontal="right" wrapText="1"/>
    </xf>
    <xf numFmtId="0" fontId="13" fillId="0" borderId="5" xfId="3" applyFont="1" applyBorder="1" applyAlignment="1">
      <alignment horizontal="center" wrapText="1"/>
    </xf>
    <xf numFmtId="166" fontId="13" fillId="0" borderId="5" xfId="3" applyNumberFormat="1" applyFont="1" applyBorder="1" applyAlignment="1">
      <alignment horizontal="center" wrapText="1"/>
    </xf>
    <xf numFmtId="0" fontId="13" fillId="0" borderId="7" xfId="3" applyFont="1" applyBorder="1" applyAlignment="1">
      <alignment horizontal="left" vertical="top" wrapText="1"/>
    </xf>
    <xf numFmtId="165" fontId="13" fillId="0" borderId="8" xfId="3" applyNumberFormat="1" applyFont="1" applyFill="1" applyBorder="1" applyAlignment="1">
      <alignment horizontal="right" wrapText="1"/>
    </xf>
    <xf numFmtId="0" fontId="13" fillId="0" borderId="9" xfId="3" applyFont="1" applyBorder="1" applyAlignment="1">
      <alignment horizontal="left" vertical="top" wrapText="1"/>
    </xf>
    <xf numFmtId="49" fontId="13" fillId="0" borderId="6" xfId="3" applyNumberFormat="1" applyFont="1" applyBorder="1" applyAlignment="1">
      <alignment horizontal="center" wrapText="1"/>
    </xf>
    <xf numFmtId="166" fontId="13" fillId="0" borderId="10" xfId="3" applyNumberFormat="1" applyFont="1" applyBorder="1" applyAlignment="1">
      <alignment horizontal="center" wrapText="1"/>
    </xf>
    <xf numFmtId="0" fontId="13" fillId="0" borderId="6" xfId="3" applyFont="1" applyBorder="1" applyAlignment="1">
      <alignment horizontal="left" vertical="top" wrapText="1"/>
    </xf>
    <xf numFmtId="0" fontId="11" fillId="2" borderId="0" xfId="3" applyFill="1"/>
    <xf numFmtId="165" fontId="13" fillId="2" borderId="8" xfId="3" applyNumberFormat="1" applyFont="1" applyFill="1" applyBorder="1" applyAlignment="1">
      <alignment horizontal="right" wrapText="1"/>
    </xf>
    <xf numFmtId="0" fontId="13" fillId="2" borderId="8" xfId="3" applyFont="1" applyFill="1" applyBorder="1" applyAlignment="1">
      <alignment horizontal="center" wrapText="1"/>
    </xf>
    <xf numFmtId="166" fontId="13" fillId="2" borderId="11" xfId="3" applyNumberFormat="1" applyFont="1" applyFill="1" applyBorder="1" applyAlignment="1">
      <alignment horizontal="center" wrapText="1"/>
    </xf>
    <xf numFmtId="0" fontId="13" fillId="2" borderId="8" xfId="3" applyFont="1" applyFill="1" applyBorder="1" applyAlignment="1">
      <alignment horizontal="left" vertical="top" wrapText="1"/>
    </xf>
    <xf numFmtId="0" fontId="11" fillId="3" borderId="0" xfId="3" applyFill="1"/>
    <xf numFmtId="165" fontId="13" fillId="3" borderId="8" xfId="3" applyNumberFormat="1" applyFont="1" applyFill="1" applyBorder="1" applyAlignment="1">
      <alignment horizontal="right" wrapText="1"/>
    </xf>
    <xf numFmtId="0" fontId="13" fillId="3" borderId="8" xfId="3" applyFont="1" applyFill="1" applyBorder="1" applyAlignment="1">
      <alignment horizontal="center" wrapText="1"/>
    </xf>
    <xf numFmtId="166" fontId="13" fillId="3" borderId="11" xfId="3" applyNumberFormat="1" applyFont="1" applyFill="1" applyBorder="1" applyAlignment="1">
      <alignment horizontal="center" wrapText="1"/>
    </xf>
    <xf numFmtId="0" fontId="13" fillId="3" borderId="8" xfId="3" applyFont="1" applyFill="1" applyBorder="1" applyAlignment="1">
      <alignment horizontal="left" vertical="top" wrapText="1"/>
    </xf>
    <xf numFmtId="0" fontId="13" fillId="0" borderId="6" xfId="3" applyFont="1" applyBorder="1" applyAlignment="1">
      <alignment horizontal="center" wrapText="1"/>
    </xf>
    <xf numFmtId="166" fontId="13" fillId="0" borderId="11" xfId="3" applyNumberFormat="1" applyFont="1" applyBorder="1" applyAlignment="1">
      <alignment horizontal="center" wrapText="1"/>
    </xf>
    <xf numFmtId="0" fontId="13" fillId="0" borderId="8" xfId="3" applyFont="1" applyBorder="1" applyAlignment="1">
      <alignment horizontal="left" vertical="top" wrapText="1"/>
    </xf>
    <xf numFmtId="49" fontId="13" fillId="0" borderId="8" xfId="3" applyNumberFormat="1" applyFont="1" applyBorder="1" applyAlignment="1">
      <alignment horizontal="center" wrapText="1"/>
    </xf>
    <xf numFmtId="0" fontId="11" fillId="4" borderId="0" xfId="3" applyFill="1"/>
    <xf numFmtId="165" fontId="13" fillId="0" borderId="12" xfId="3" applyNumberFormat="1" applyFont="1" applyBorder="1" applyAlignment="1">
      <alignment horizontal="right" wrapText="1"/>
    </xf>
    <xf numFmtId="165" fontId="13" fillId="0" borderId="13" xfId="3" applyNumberFormat="1" applyFont="1" applyBorder="1" applyAlignment="1">
      <alignment horizontal="right" wrapText="1"/>
    </xf>
    <xf numFmtId="0" fontId="13" fillId="0" borderId="13" xfId="3" applyFont="1" applyBorder="1" applyAlignment="1">
      <alignment horizontal="center" wrapText="1"/>
    </xf>
    <xf numFmtId="166" fontId="13" fillId="0" borderId="14" xfId="3" applyNumberFormat="1" applyFont="1" applyBorder="1" applyAlignment="1">
      <alignment horizontal="center" wrapText="1"/>
    </xf>
    <xf numFmtId="0" fontId="13" fillId="0" borderId="13" xfId="3" applyFont="1" applyBorder="1" applyAlignment="1">
      <alignment horizontal="left" vertical="top" wrapText="1"/>
    </xf>
    <xf numFmtId="164" fontId="13" fillId="0" borderId="1" xfId="3" applyNumberFormat="1" applyFont="1" applyFill="1" applyBorder="1" applyAlignment="1">
      <alignment horizontal="right" wrapText="1"/>
    </xf>
    <xf numFmtId="0" fontId="11" fillId="5" borderId="0" xfId="3" applyFill="1"/>
    <xf numFmtId="0" fontId="11" fillId="6" borderId="0" xfId="3" applyFill="1"/>
    <xf numFmtId="164" fontId="14" fillId="6" borderId="1" xfId="3" applyNumberFormat="1" applyFont="1" applyFill="1" applyBorder="1" applyAlignment="1">
      <alignment horizontal="right"/>
    </xf>
    <xf numFmtId="166" fontId="13" fillId="6" borderId="10" xfId="3" applyNumberFormat="1" applyFont="1" applyFill="1" applyBorder="1" applyAlignment="1">
      <alignment horizontal="center" wrapText="1"/>
    </xf>
    <xf numFmtId="0" fontId="13" fillId="6" borderId="6" xfId="3" applyFont="1" applyFill="1" applyBorder="1" applyAlignment="1">
      <alignment horizontal="left" vertical="top" wrapText="1"/>
    </xf>
    <xf numFmtId="49" fontId="13" fillId="2" borderId="8" xfId="3" applyNumberFormat="1" applyFont="1" applyFill="1" applyBorder="1" applyAlignment="1">
      <alignment horizontal="center" wrapText="1"/>
    </xf>
    <xf numFmtId="166" fontId="13" fillId="6" borderId="11" xfId="3" applyNumberFormat="1" applyFont="1" applyFill="1" applyBorder="1" applyAlignment="1">
      <alignment horizontal="center" wrapText="1"/>
    </xf>
    <xf numFmtId="0" fontId="13" fillId="6" borderId="8" xfId="3" applyFont="1" applyFill="1" applyBorder="1" applyAlignment="1">
      <alignment horizontal="left" vertical="top" wrapText="1"/>
    </xf>
    <xf numFmtId="165" fontId="16" fillId="0" borderId="12" xfId="3" applyNumberFormat="1" applyFont="1" applyBorder="1" applyAlignment="1">
      <alignment horizontal="right" wrapText="1"/>
    </xf>
    <xf numFmtId="165" fontId="16" fillId="0" borderId="13" xfId="3" applyNumberFormat="1" applyFont="1" applyBorder="1" applyAlignment="1">
      <alignment horizontal="right" wrapText="1"/>
    </xf>
    <xf numFmtId="0" fontId="16" fillId="0" borderId="13" xfId="3" applyFont="1" applyBorder="1" applyAlignment="1">
      <alignment horizontal="center" wrapText="1"/>
    </xf>
    <xf numFmtId="166" fontId="16" fillId="0" borderId="14" xfId="3" applyNumberFormat="1" applyFont="1" applyBorder="1" applyAlignment="1">
      <alignment horizontal="center" wrapText="1"/>
    </xf>
    <xf numFmtId="0" fontId="16" fillId="0" borderId="13" xfId="3" applyFont="1" applyBorder="1" applyAlignment="1">
      <alignment horizontal="left" vertical="top" wrapText="1"/>
    </xf>
    <xf numFmtId="165" fontId="16" fillId="0" borderId="1" xfId="3" applyNumberFormat="1" applyFont="1" applyBorder="1" applyAlignment="1">
      <alignment horizontal="right" wrapText="1"/>
    </xf>
    <xf numFmtId="0" fontId="16" fillId="0" borderId="1" xfId="3" applyFont="1" applyBorder="1" applyAlignment="1">
      <alignment horizontal="center" wrapText="1"/>
    </xf>
    <xf numFmtId="166" fontId="16" fillId="0" borderId="1" xfId="3" applyNumberFormat="1" applyFont="1" applyBorder="1" applyAlignment="1">
      <alignment horizontal="center" wrapText="1"/>
    </xf>
    <xf numFmtId="0" fontId="16" fillId="0" borderId="1" xfId="3" applyFont="1" applyBorder="1" applyAlignment="1">
      <alignment horizontal="left" vertical="top" wrapText="1"/>
    </xf>
    <xf numFmtId="164" fontId="14" fillId="0" borderId="1" xfId="3" applyNumberFormat="1" applyFont="1" applyFill="1" applyBorder="1" applyAlignment="1">
      <alignment horizontal="right"/>
    </xf>
    <xf numFmtId="165" fontId="16" fillId="0" borderId="2" xfId="3" applyNumberFormat="1" applyFont="1" applyBorder="1" applyAlignment="1">
      <alignment horizontal="right" wrapText="1"/>
    </xf>
    <xf numFmtId="165" fontId="16" fillId="0" borderId="3" xfId="3" applyNumberFormat="1" applyFont="1" applyBorder="1" applyAlignment="1">
      <alignment horizontal="right" wrapText="1"/>
    </xf>
    <xf numFmtId="0" fontId="16" fillId="0" borderId="3" xfId="3" applyFont="1" applyBorder="1" applyAlignment="1">
      <alignment horizontal="center" wrapText="1"/>
    </xf>
    <xf numFmtId="166" fontId="16" fillId="0" borderId="4" xfId="3" applyNumberFormat="1" applyFont="1" applyBorder="1" applyAlignment="1">
      <alignment horizontal="center" wrapText="1"/>
    </xf>
    <xf numFmtId="0" fontId="16" fillId="0" borderId="3" xfId="3" applyFont="1" applyBorder="1" applyAlignment="1">
      <alignment horizontal="left" vertical="top" wrapText="1"/>
    </xf>
    <xf numFmtId="164" fontId="14" fillId="0" borderId="5" xfId="3" applyNumberFormat="1" applyFont="1" applyBorder="1" applyAlignment="1">
      <alignment horizontal="right"/>
    </xf>
    <xf numFmtId="165" fontId="15" fillId="0" borderId="2" xfId="3" applyNumberFormat="1" applyFont="1" applyBorder="1" applyAlignment="1">
      <alignment horizontal="right" wrapText="1"/>
    </xf>
    <xf numFmtId="165" fontId="15" fillId="0" borderId="3" xfId="3" applyNumberFormat="1" applyFont="1" applyBorder="1" applyAlignment="1">
      <alignment horizontal="right" wrapText="1"/>
    </xf>
    <xf numFmtId="0" fontId="15" fillId="0" borderId="3" xfId="3" applyFont="1" applyBorder="1" applyAlignment="1">
      <alignment horizontal="center" wrapText="1"/>
    </xf>
    <xf numFmtId="166" fontId="15" fillId="0" borderId="4" xfId="3" applyNumberFormat="1" applyFont="1" applyBorder="1" applyAlignment="1">
      <alignment horizontal="center" wrapText="1"/>
    </xf>
    <xf numFmtId="0" fontId="15" fillId="0" borderId="3" xfId="3" applyFont="1" applyBorder="1" applyAlignment="1">
      <alignment horizontal="left" vertical="top" wrapText="1"/>
    </xf>
    <xf numFmtId="165" fontId="13" fillId="5" borderId="8" xfId="3" applyNumberFormat="1" applyFont="1" applyFill="1" applyBorder="1" applyAlignment="1">
      <alignment horizontal="right" wrapText="1"/>
    </xf>
    <xf numFmtId="0" fontId="13" fillId="5" borderId="8" xfId="3" applyFont="1" applyFill="1" applyBorder="1" applyAlignment="1">
      <alignment horizontal="center" wrapText="1"/>
    </xf>
    <xf numFmtId="166" fontId="13" fillId="5" borderId="11" xfId="3" applyNumberFormat="1" applyFont="1" applyFill="1" applyBorder="1" applyAlignment="1">
      <alignment horizontal="center" wrapText="1"/>
    </xf>
    <xf numFmtId="0" fontId="13" fillId="5" borderId="8" xfId="3" applyFont="1" applyFill="1" applyBorder="1" applyAlignment="1">
      <alignment horizontal="left" vertical="top" wrapText="1"/>
    </xf>
    <xf numFmtId="165" fontId="13" fillId="4" borderId="8" xfId="3" applyNumberFormat="1" applyFont="1" applyFill="1" applyBorder="1" applyAlignment="1">
      <alignment horizontal="right" wrapText="1"/>
    </xf>
    <xf numFmtId="0" fontId="13" fillId="4" borderId="8" xfId="3" applyFont="1" applyFill="1" applyBorder="1" applyAlignment="1">
      <alignment horizontal="center" wrapText="1"/>
    </xf>
    <xf numFmtId="166" fontId="13" fillId="4" borderId="11" xfId="3" applyNumberFormat="1" applyFont="1" applyFill="1" applyBorder="1" applyAlignment="1">
      <alignment horizontal="center" wrapText="1"/>
    </xf>
    <xf numFmtId="0" fontId="13" fillId="4" borderId="8" xfId="3" applyFont="1" applyFill="1" applyBorder="1" applyAlignment="1">
      <alignment horizontal="left" vertical="top" wrapText="1"/>
    </xf>
    <xf numFmtId="0" fontId="13" fillId="0" borderId="8" xfId="3" applyFont="1" applyBorder="1" applyAlignment="1">
      <alignment horizontal="center" wrapText="1"/>
    </xf>
    <xf numFmtId="165" fontId="13" fillId="0" borderId="8" xfId="3" applyNumberFormat="1" applyFont="1" applyBorder="1" applyAlignment="1">
      <alignment horizontal="right" wrapText="1"/>
    </xf>
    <xf numFmtId="0" fontId="13" fillId="0" borderId="8" xfId="3" applyFont="1" applyFill="1" applyBorder="1" applyAlignment="1">
      <alignment horizontal="left" vertical="top" wrapText="1"/>
    </xf>
    <xf numFmtId="165" fontId="13" fillId="0" borderId="15" xfId="3" applyNumberFormat="1" applyFont="1" applyFill="1" applyBorder="1" applyAlignment="1">
      <alignment horizontal="right" wrapText="1"/>
    </xf>
    <xf numFmtId="49" fontId="13" fillId="0" borderId="8" xfId="3" applyNumberFormat="1" applyFont="1" applyFill="1" applyBorder="1" applyAlignment="1">
      <alignment horizontal="center" wrapText="1"/>
    </xf>
    <xf numFmtId="166" fontId="13" fillId="0" borderId="11" xfId="3" applyNumberFormat="1" applyFont="1" applyFill="1" applyBorder="1" applyAlignment="1">
      <alignment horizontal="center" wrapText="1"/>
    </xf>
    <xf numFmtId="0" fontId="13" fillId="0" borderId="8" xfId="3" applyFont="1" applyFill="1" applyBorder="1" applyAlignment="1">
      <alignment horizontal="center" wrapText="1"/>
    </xf>
    <xf numFmtId="165" fontId="15" fillId="0" borderId="15" xfId="3" applyNumberFormat="1" applyFont="1" applyFill="1" applyBorder="1" applyAlignment="1">
      <alignment horizontal="right" wrapText="1"/>
    </xf>
    <xf numFmtId="165" fontId="15" fillId="0" borderId="8" xfId="3" applyNumberFormat="1" applyFont="1" applyFill="1" applyBorder="1" applyAlignment="1">
      <alignment horizontal="right" wrapText="1"/>
    </xf>
    <xf numFmtId="0" fontId="15" fillId="0" borderId="8" xfId="3" applyFont="1" applyFill="1" applyBorder="1" applyAlignment="1">
      <alignment horizontal="center" wrapText="1"/>
    </xf>
    <xf numFmtId="166" fontId="15" fillId="0" borderId="11" xfId="3" applyNumberFormat="1" applyFont="1" applyFill="1" applyBorder="1" applyAlignment="1">
      <alignment horizontal="center" wrapText="1"/>
    </xf>
    <xf numFmtId="0" fontId="15" fillId="0" borderId="8" xfId="3" applyFont="1" applyFill="1" applyBorder="1" applyAlignment="1">
      <alignment horizontal="left" vertical="top" wrapText="1"/>
    </xf>
    <xf numFmtId="4" fontId="12" fillId="0" borderId="1" xfId="3" applyNumberFormat="1" applyFont="1" applyFill="1" applyBorder="1"/>
    <xf numFmtId="0" fontId="13" fillId="0" borderId="1" xfId="3" applyFont="1" applyFill="1" applyBorder="1" applyAlignment="1">
      <alignment horizontal="center" vertical="center" wrapText="1"/>
    </xf>
    <xf numFmtId="0" fontId="13" fillId="0" borderId="16" xfId="3" applyFont="1" applyBorder="1" applyAlignment="1">
      <alignment horizontal="center" vertical="center" wrapText="1"/>
    </xf>
    <xf numFmtId="0" fontId="13" fillId="0" borderId="17" xfId="3" applyFont="1" applyBorder="1" applyAlignment="1">
      <alignment horizontal="center" vertical="center" wrapText="1"/>
    </xf>
    <xf numFmtId="0" fontId="13" fillId="0" borderId="18" xfId="3" applyFont="1" applyBorder="1" applyAlignment="1">
      <alignment horizontal="center" vertical="center" wrapText="1"/>
    </xf>
    <xf numFmtId="0" fontId="13" fillId="0" borderId="8" xfId="3" applyFont="1" applyBorder="1" applyAlignment="1">
      <alignment horizontal="center" vertical="center" wrapText="1"/>
    </xf>
    <xf numFmtId="0" fontId="13" fillId="0" borderId="9" xfId="3" applyFont="1" applyBorder="1" applyAlignment="1">
      <alignment horizontal="center" vertical="center" wrapText="1"/>
    </xf>
    <xf numFmtId="0" fontId="13" fillId="0" borderId="1" xfId="3" applyFont="1" applyBorder="1" applyAlignment="1">
      <alignment horizontal="center" vertical="center" wrapText="1"/>
    </xf>
    <xf numFmtId="0" fontId="13" fillId="0" borderId="15" xfId="3" applyFont="1" applyBorder="1" applyAlignment="1">
      <alignment horizontal="center" vertical="center" wrapText="1"/>
    </xf>
    <xf numFmtId="0" fontId="11" fillId="0" borderId="0" xfId="3" applyAlignment="1">
      <alignment horizontal="center"/>
    </xf>
    <xf numFmtId="0" fontId="11" fillId="0" borderId="0" xfId="3" applyAlignment="1">
      <alignment horizontal="left"/>
    </xf>
    <xf numFmtId="0" fontId="11" fillId="0" borderId="0" xfId="3" applyAlignment="1">
      <alignment horizontal="left" wrapText="1"/>
    </xf>
    <xf numFmtId="0" fontId="1" fillId="0" borderId="0" xfId="4"/>
    <xf numFmtId="4" fontId="7" fillId="0" borderId="19" xfId="5" applyNumberFormat="1" applyFont="1" applyFill="1" applyBorder="1" applyAlignment="1" applyProtection="1">
      <protection hidden="1"/>
    </xf>
    <xf numFmtId="4" fontId="7" fillId="0" borderId="20" xfId="5" applyNumberFormat="1" applyFont="1" applyFill="1" applyBorder="1" applyAlignment="1" applyProtection="1">
      <protection hidden="1"/>
    </xf>
    <xf numFmtId="167" fontId="7" fillId="0" borderId="20" xfId="5" applyNumberFormat="1" applyFont="1" applyFill="1" applyBorder="1" applyAlignment="1" applyProtection="1">
      <alignment horizontal="right" wrapText="1"/>
      <protection hidden="1"/>
    </xf>
    <xf numFmtId="0" fontId="6" fillId="0" borderId="20" xfId="5" applyNumberFormat="1" applyFont="1" applyFill="1" applyBorder="1" applyAlignment="1" applyProtection="1">
      <alignment wrapText="1"/>
      <protection hidden="1"/>
    </xf>
    <xf numFmtId="0" fontId="7" fillId="0" borderId="20" xfId="5" applyNumberFormat="1" applyFont="1" applyFill="1" applyBorder="1" applyAlignment="1" applyProtection="1">
      <alignment horizontal="left" vertical="justify"/>
      <protection hidden="1"/>
    </xf>
    <xf numFmtId="0" fontId="10" fillId="0" borderId="0" xfId="4" applyFont="1" applyAlignment="1">
      <alignment horizontal="left"/>
    </xf>
    <xf numFmtId="4" fontId="6" fillId="0" borderId="1" xfId="5" applyNumberFormat="1" applyFont="1" applyFill="1" applyBorder="1" applyAlignment="1" applyProtection="1">
      <protection hidden="1"/>
    </xf>
    <xf numFmtId="164" fontId="6" fillId="0" borderId="1" xfId="5" applyNumberFormat="1" applyFont="1" applyFill="1" applyBorder="1" applyAlignment="1" applyProtection="1">
      <alignment horizontal="right" wrapText="1"/>
      <protection hidden="1"/>
    </xf>
    <xf numFmtId="168" fontId="6" fillId="0" borderId="1" xfId="5" applyNumberFormat="1" applyFont="1" applyFill="1" applyBorder="1" applyAlignment="1" applyProtection="1">
      <alignment wrapText="1"/>
      <protection hidden="1"/>
    </xf>
    <xf numFmtId="0" fontId="6" fillId="0" borderId="1" xfId="5" applyNumberFormat="1" applyFont="1" applyFill="1" applyBorder="1" applyAlignment="1" applyProtection="1">
      <alignment horizontal="center" vertical="justify" wrapText="1"/>
      <protection hidden="1"/>
    </xf>
    <xf numFmtId="4" fontId="7" fillId="0" borderId="1" xfId="5" applyNumberFormat="1" applyFont="1" applyFill="1" applyBorder="1" applyAlignment="1" applyProtection="1">
      <protection hidden="1"/>
    </xf>
    <xf numFmtId="164" fontId="7" fillId="0" borderId="1" xfId="5" applyNumberFormat="1" applyFont="1" applyFill="1" applyBorder="1" applyAlignment="1" applyProtection="1">
      <alignment horizontal="right" wrapText="1"/>
      <protection hidden="1"/>
    </xf>
    <xf numFmtId="168" fontId="7" fillId="0" borderId="1" xfId="5" applyNumberFormat="1" applyFont="1" applyFill="1" applyBorder="1" applyAlignment="1" applyProtection="1">
      <alignment wrapText="1"/>
      <protection hidden="1"/>
    </xf>
    <xf numFmtId="0" fontId="7" fillId="0" borderId="1" xfId="5" applyNumberFormat="1" applyFont="1" applyFill="1" applyBorder="1" applyAlignment="1" applyProtection="1">
      <alignment horizontal="center" vertical="justify" wrapText="1"/>
      <protection hidden="1"/>
    </xf>
    <xf numFmtId="0" fontId="7" fillId="0" borderId="20" xfId="5" applyNumberFormat="1" applyFont="1" applyFill="1" applyBorder="1" applyAlignment="1" applyProtection="1">
      <alignment horizontal="left" vertical="justify"/>
      <protection hidden="1"/>
    </xf>
    <xf numFmtId="0" fontId="7" fillId="0" borderId="21" xfId="5" applyNumberFormat="1" applyFont="1" applyFill="1" applyBorder="1" applyAlignment="1" applyProtection="1">
      <alignment horizontal="left" vertical="justify"/>
      <protection hidden="1"/>
    </xf>
    <xf numFmtId="4" fontId="6" fillId="0" borderId="22" xfId="5" applyNumberFormat="1" applyFont="1" applyFill="1" applyBorder="1" applyAlignment="1" applyProtection="1">
      <protection hidden="1"/>
    </xf>
    <xf numFmtId="167" fontId="6" fillId="0" borderId="1" xfId="5" applyNumberFormat="1" applyFont="1" applyFill="1" applyBorder="1" applyAlignment="1" applyProtection="1">
      <alignment horizontal="right" wrapText="1"/>
      <protection hidden="1"/>
    </xf>
    <xf numFmtId="0" fontId="6" fillId="0" borderId="23" xfId="5" applyNumberFormat="1" applyFont="1" applyFill="1" applyBorder="1" applyAlignment="1" applyProtection="1">
      <alignment horizontal="left" vertical="justify" wrapText="1"/>
      <protection hidden="1"/>
    </xf>
    <xf numFmtId="0" fontId="6" fillId="0" borderId="24" xfId="5" applyNumberFormat="1" applyFont="1" applyFill="1" applyBorder="1" applyAlignment="1" applyProtection="1">
      <alignment horizontal="left" vertical="justify" wrapText="1"/>
      <protection hidden="1"/>
    </xf>
    <xf numFmtId="0" fontId="6" fillId="0" borderId="9" xfId="5" applyNumberFormat="1" applyFont="1" applyFill="1" applyBorder="1" applyAlignment="1" applyProtection="1">
      <alignment horizontal="left" vertical="justify" wrapText="1"/>
      <protection hidden="1"/>
    </xf>
    <xf numFmtId="169" fontId="6" fillId="0" borderId="1" xfId="5" applyNumberFormat="1" applyFont="1" applyFill="1" applyBorder="1" applyAlignment="1" applyProtection="1">
      <alignment horizontal="left" vertical="justify" wrapText="1"/>
      <protection hidden="1"/>
    </xf>
    <xf numFmtId="170" fontId="6" fillId="0" borderId="25" xfId="5" applyNumberFormat="1" applyFont="1" applyFill="1" applyBorder="1" applyAlignment="1" applyProtection="1">
      <alignment horizontal="left" vertical="justify" wrapText="1"/>
      <protection hidden="1"/>
    </xf>
    <xf numFmtId="4" fontId="7" fillId="0" borderId="22" xfId="5" applyNumberFormat="1" applyFont="1" applyFill="1" applyBorder="1" applyAlignment="1" applyProtection="1">
      <protection hidden="1"/>
    </xf>
    <xf numFmtId="167" fontId="7" fillId="0" borderId="1" xfId="5" applyNumberFormat="1" applyFont="1" applyFill="1" applyBorder="1" applyAlignment="1" applyProtection="1">
      <alignment horizontal="right" wrapText="1"/>
      <protection hidden="1"/>
    </xf>
    <xf numFmtId="170" fontId="7" fillId="0" borderId="23" xfId="5" applyNumberFormat="1" applyFont="1" applyFill="1" applyBorder="1" applyAlignment="1" applyProtection="1">
      <alignment horizontal="left" vertical="justify" wrapText="1"/>
      <protection hidden="1"/>
    </xf>
    <xf numFmtId="170" fontId="7" fillId="0" borderId="24" xfId="5" applyNumberFormat="1" applyFont="1" applyFill="1" applyBorder="1" applyAlignment="1" applyProtection="1">
      <alignment horizontal="left" vertical="justify" wrapText="1"/>
      <protection hidden="1"/>
    </xf>
    <xf numFmtId="170" fontId="7" fillId="0" borderId="26" xfId="5" applyNumberFormat="1" applyFont="1" applyFill="1" applyBorder="1" applyAlignment="1" applyProtection="1">
      <alignment horizontal="left" vertical="justify" wrapText="1"/>
      <protection hidden="1"/>
    </xf>
    <xf numFmtId="170" fontId="6" fillId="0" borderId="1" xfId="5" applyNumberFormat="1" applyFont="1" applyFill="1" applyBorder="1" applyAlignment="1" applyProtection="1">
      <alignment horizontal="left" vertical="justify" wrapText="1"/>
      <protection hidden="1"/>
    </xf>
    <xf numFmtId="170" fontId="6" fillId="0" borderId="1" xfId="5" applyNumberFormat="1" applyFont="1" applyFill="1" applyBorder="1" applyAlignment="1" applyProtection="1">
      <alignment horizontal="left" vertical="justify" wrapText="1"/>
      <protection hidden="1"/>
    </xf>
    <xf numFmtId="0" fontId="6" fillId="0" borderId="1" xfId="5" applyNumberFormat="1" applyFont="1" applyFill="1" applyBorder="1" applyAlignment="1" applyProtection="1">
      <alignment horizontal="left" vertical="justify" wrapText="1"/>
      <protection hidden="1"/>
    </xf>
    <xf numFmtId="0" fontId="6" fillId="0" borderId="1" xfId="5" applyNumberFormat="1" applyFont="1" applyFill="1" applyBorder="1" applyAlignment="1" applyProtection="1">
      <alignment horizontal="left" vertical="justify" wrapText="1"/>
      <protection hidden="1"/>
    </xf>
    <xf numFmtId="0" fontId="6" fillId="0" borderId="23" xfId="5" applyNumberFormat="1" applyFont="1" applyFill="1" applyBorder="1" applyAlignment="1" applyProtection="1">
      <alignment horizontal="center" vertical="justify" wrapText="1"/>
      <protection hidden="1"/>
    </xf>
    <xf numFmtId="0" fontId="6" fillId="0" borderId="24" xfId="5" applyNumberFormat="1" applyFont="1" applyFill="1" applyBorder="1" applyAlignment="1" applyProtection="1">
      <alignment horizontal="center" vertical="justify" wrapText="1"/>
      <protection hidden="1"/>
    </xf>
    <xf numFmtId="0" fontId="6" fillId="0" borderId="24" xfId="5" applyNumberFormat="1" applyFont="1" applyFill="1" applyBorder="1" applyAlignment="1" applyProtection="1">
      <alignment horizontal="left" vertical="justify" wrapText="1"/>
      <protection hidden="1"/>
    </xf>
    <xf numFmtId="169" fontId="6" fillId="0" borderId="24" xfId="5" applyNumberFormat="1" applyFont="1" applyFill="1" applyBorder="1" applyAlignment="1" applyProtection="1">
      <alignment horizontal="left" vertical="justify" wrapText="1"/>
      <protection hidden="1"/>
    </xf>
    <xf numFmtId="170" fontId="6" fillId="0" borderId="26" xfId="5" applyNumberFormat="1" applyFont="1" applyFill="1" applyBorder="1" applyAlignment="1" applyProtection="1">
      <alignment horizontal="left" vertical="justify" wrapText="1"/>
      <protection hidden="1"/>
    </xf>
    <xf numFmtId="170" fontId="7" fillId="0" borderId="1" xfId="5" applyNumberFormat="1" applyFont="1" applyFill="1" applyBorder="1" applyAlignment="1" applyProtection="1">
      <alignment horizontal="left" vertical="justify" wrapText="1"/>
      <protection hidden="1"/>
    </xf>
    <xf numFmtId="170" fontId="7" fillId="0" borderId="25" xfId="5" applyNumberFormat="1" applyFont="1" applyFill="1" applyBorder="1" applyAlignment="1" applyProtection="1">
      <alignment horizontal="left" vertical="justify" wrapText="1"/>
      <protection hidden="1"/>
    </xf>
    <xf numFmtId="0" fontId="7" fillId="0" borderId="27" xfId="5" applyNumberFormat="1" applyFont="1" applyFill="1" applyBorder="1" applyAlignment="1" applyProtection="1">
      <alignment horizontal="center" vertical="top" wrapText="1"/>
      <protection hidden="1"/>
    </xf>
    <xf numFmtId="0" fontId="7" fillId="0" borderId="28" xfId="5" applyNumberFormat="1" applyFont="1" applyFill="1" applyBorder="1" applyAlignment="1" applyProtection="1">
      <alignment horizontal="center" vertical="top" wrapText="1"/>
      <protection hidden="1"/>
    </xf>
    <xf numFmtId="0" fontId="7" fillId="0" borderId="28" xfId="5" applyNumberFormat="1" applyFont="1" applyFill="1" applyBorder="1" applyAlignment="1" applyProtection="1">
      <alignment horizontal="center" vertical="justify"/>
      <protection hidden="1"/>
    </xf>
    <xf numFmtId="0" fontId="7" fillId="0" borderId="29" xfId="5" applyNumberFormat="1" applyFont="1" applyFill="1" applyBorder="1" applyAlignment="1" applyProtection="1">
      <alignment horizontal="center" vertical="justify"/>
      <protection hidden="1"/>
    </xf>
    <xf numFmtId="0" fontId="6" fillId="0" borderId="0" xfId="5" applyFont="1" applyProtection="1">
      <protection hidden="1"/>
    </xf>
    <xf numFmtId="0" fontId="7" fillId="0" borderId="0" xfId="5" applyNumberFormat="1" applyFont="1" applyFill="1" applyAlignment="1" applyProtection="1">
      <alignment horizontal="center" vertical="top"/>
      <protection hidden="1"/>
    </xf>
    <xf numFmtId="0" fontId="7" fillId="0" borderId="0" xfId="5" applyNumberFormat="1" applyFont="1" applyFill="1" applyAlignment="1" applyProtection="1">
      <alignment horizontal="left"/>
      <protection hidden="1"/>
    </xf>
    <xf numFmtId="0" fontId="18" fillId="0" borderId="0" xfId="5" applyNumberFormat="1" applyFont="1" applyFill="1" applyAlignment="1" applyProtection="1">
      <alignment horizontal="left"/>
      <protection hidden="1"/>
    </xf>
    <xf numFmtId="0" fontId="18" fillId="0" borderId="0" xfId="5" applyNumberFormat="1" applyFont="1" applyFill="1" applyBorder="1" applyAlignment="1" applyProtection="1">
      <alignment horizontal="left"/>
      <protection hidden="1"/>
    </xf>
    <xf numFmtId="0" fontId="6" fillId="0" borderId="0" xfId="5" applyFont="1" applyAlignment="1" applyProtection="1">
      <alignment horizontal="right"/>
      <protection hidden="1"/>
    </xf>
    <xf numFmtId="0" fontId="7" fillId="0" borderId="0" xfId="4" applyFont="1" applyAlignment="1">
      <alignment horizontal="center"/>
    </xf>
    <xf numFmtId="0" fontId="7" fillId="0" borderId="0" xfId="4" applyFont="1" applyAlignment="1">
      <alignment horizontal="center"/>
    </xf>
    <xf numFmtId="0" fontId="7" fillId="0" borderId="0" xfId="4" applyFont="1" applyAlignment="1">
      <alignment horizontal="center" wrapText="1"/>
    </xf>
    <xf numFmtId="0" fontId="6" fillId="0" borderId="0" xfId="5" applyFont="1"/>
    <xf numFmtId="0" fontId="6" fillId="0" borderId="0" xfId="5" applyFont="1" applyAlignment="1">
      <alignment horizontal="right"/>
    </xf>
    <xf numFmtId="0" fontId="6" fillId="0" borderId="0" xfId="5" applyFont="1" applyAlignment="1">
      <alignment horizontal="left" vertical="justify"/>
    </xf>
    <xf numFmtId="0" fontId="5" fillId="0" borderId="0" xfId="5" applyFont="1" applyAlignment="1">
      <alignment horizontal="left" vertical="justify"/>
    </xf>
    <xf numFmtId="0" fontId="6" fillId="0" borderId="0" xfId="5" applyFont="1" applyAlignment="1">
      <alignment horizontal="center"/>
    </xf>
    <xf numFmtId="2" fontId="7" fillId="0" borderId="20" xfId="5" applyNumberFormat="1" applyFont="1" applyFill="1" applyBorder="1" applyAlignment="1" applyProtection="1">
      <alignment horizontal="right" wrapText="1"/>
      <protection hidden="1"/>
    </xf>
    <xf numFmtId="0" fontId="7" fillId="0" borderId="20" xfId="5" applyNumberFormat="1" applyFont="1" applyFill="1" applyBorder="1" applyAlignment="1" applyProtection="1">
      <alignment horizontal="right" wrapText="1"/>
      <protection hidden="1"/>
    </xf>
    <xf numFmtId="168" fontId="6" fillId="0" borderId="30" xfId="5" applyNumberFormat="1" applyFont="1" applyFill="1" applyBorder="1" applyAlignment="1" applyProtection="1">
      <alignment wrapText="1"/>
      <protection hidden="1"/>
    </xf>
    <xf numFmtId="4" fontId="6" fillId="0" borderId="1" xfId="5" applyNumberFormat="1" applyFont="1" applyFill="1" applyBorder="1" applyAlignment="1" applyProtection="1">
      <alignment horizontal="right"/>
      <protection hidden="1"/>
    </xf>
    <xf numFmtId="170" fontId="6" fillId="0" borderId="1" xfId="5" applyNumberFormat="1" applyFont="1" applyFill="1" applyBorder="1" applyAlignment="1" applyProtection="1">
      <alignment horizontal="right" wrapText="1"/>
      <protection hidden="1"/>
    </xf>
    <xf numFmtId="171" fontId="6" fillId="0" borderId="1" xfId="5" applyNumberFormat="1" applyFont="1" applyFill="1" applyBorder="1" applyAlignment="1" applyProtection="1">
      <alignment wrapText="1"/>
      <protection hidden="1"/>
    </xf>
    <xf numFmtId="168" fontId="6" fillId="0" borderId="1" xfId="5" applyNumberFormat="1" applyFont="1" applyFill="1" applyBorder="1" applyAlignment="1" applyProtection="1">
      <alignment horizontal="right" wrapText="1"/>
      <protection hidden="1"/>
    </xf>
    <xf numFmtId="0" fontId="6" fillId="0" borderId="23" xfId="4" applyFont="1" applyBorder="1" applyAlignment="1">
      <alignment horizontal="center"/>
    </xf>
    <xf numFmtId="0" fontId="6" fillId="0" borderId="24" xfId="4" applyFont="1" applyBorder="1" applyAlignment="1">
      <alignment horizontal="center"/>
    </xf>
    <xf numFmtId="0" fontId="6" fillId="0" borderId="9" xfId="4" applyFont="1" applyBorder="1" applyAlignment="1">
      <alignment horizontal="center"/>
    </xf>
    <xf numFmtId="4" fontId="6" fillId="0" borderId="30" xfId="5" applyNumberFormat="1" applyFont="1" applyFill="1" applyBorder="1" applyAlignment="1" applyProtection="1">
      <alignment horizontal="right"/>
      <protection hidden="1"/>
    </xf>
    <xf numFmtId="164" fontId="6" fillId="0" borderId="30" xfId="5" applyNumberFormat="1" applyFont="1" applyFill="1" applyBorder="1" applyAlignment="1" applyProtection="1">
      <alignment horizontal="right" wrapText="1"/>
      <protection hidden="1"/>
    </xf>
    <xf numFmtId="170" fontId="6" fillId="0" borderId="30" xfId="5" applyNumberFormat="1" applyFont="1" applyFill="1" applyBorder="1" applyAlignment="1" applyProtection="1">
      <alignment horizontal="right" wrapText="1"/>
      <protection hidden="1"/>
    </xf>
    <xf numFmtId="171" fontId="6" fillId="0" borderId="30" xfId="5" applyNumberFormat="1" applyFont="1" applyFill="1" applyBorder="1" applyAlignment="1" applyProtection="1">
      <alignment wrapText="1"/>
      <protection hidden="1"/>
    </xf>
    <xf numFmtId="168" fontId="6" fillId="0" borderId="30" xfId="5" applyNumberFormat="1" applyFont="1" applyFill="1" applyBorder="1" applyAlignment="1" applyProtection="1">
      <alignment horizontal="right" wrapText="1"/>
      <protection hidden="1"/>
    </xf>
    <xf numFmtId="0" fontId="6" fillId="0" borderId="30" xfId="4" applyFont="1" applyBorder="1" applyAlignment="1">
      <alignment horizontal="right"/>
    </xf>
    <xf numFmtId="0" fontId="6" fillId="0" borderId="0" xfId="5" applyNumberFormat="1" applyFont="1" applyFill="1" applyBorder="1" applyAlignment="1" applyProtection="1">
      <alignment horizontal="center" vertical="justify" wrapText="1"/>
      <protection hidden="1"/>
    </xf>
    <xf numFmtId="4" fontId="6" fillId="0" borderId="5" xfId="5" applyNumberFormat="1" applyFont="1" applyFill="1" applyBorder="1" applyAlignment="1" applyProtection="1">
      <alignment horizontal="right"/>
      <protection hidden="1"/>
    </xf>
    <xf numFmtId="164" fontId="6" fillId="0" borderId="5" xfId="5" applyNumberFormat="1" applyFont="1" applyFill="1" applyBorder="1" applyAlignment="1" applyProtection="1">
      <alignment horizontal="right" wrapText="1"/>
      <protection hidden="1"/>
    </xf>
    <xf numFmtId="170" fontId="6" fillId="0" borderId="5" xfId="5" applyNumberFormat="1" applyFont="1" applyFill="1" applyBorder="1" applyAlignment="1" applyProtection="1">
      <alignment horizontal="right" wrapText="1"/>
      <protection hidden="1"/>
    </xf>
    <xf numFmtId="171" fontId="6" fillId="0" borderId="5" xfId="5" applyNumberFormat="1" applyFont="1" applyFill="1" applyBorder="1" applyAlignment="1" applyProtection="1">
      <alignment wrapText="1"/>
      <protection hidden="1"/>
    </xf>
    <xf numFmtId="168" fontId="6" fillId="0" borderId="5" xfId="5" applyNumberFormat="1" applyFont="1" applyFill="1" applyBorder="1" applyAlignment="1" applyProtection="1">
      <alignment horizontal="right" wrapText="1"/>
      <protection hidden="1"/>
    </xf>
    <xf numFmtId="0" fontId="6" fillId="0" borderId="5" xfId="4" applyFont="1" applyBorder="1" applyAlignment="1">
      <alignment horizontal="right"/>
    </xf>
    <xf numFmtId="0" fontId="6" fillId="0" borderId="23" xfId="4" applyFont="1" applyBorder="1" applyAlignment="1"/>
    <xf numFmtId="0" fontId="6" fillId="0" borderId="24" xfId="4" applyFont="1" applyBorder="1" applyAlignment="1"/>
    <xf numFmtId="0" fontId="6" fillId="0" borderId="9" xfId="4" applyFont="1" applyBorder="1" applyAlignment="1"/>
    <xf numFmtId="171" fontId="6" fillId="0" borderId="1" xfId="5" applyNumberFormat="1" applyFont="1" applyFill="1" applyBorder="1" applyAlignment="1" applyProtection="1">
      <alignment horizontal="right" wrapText="1"/>
      <protection hidden="1"/>
    </xf>
    <xf numFmtId="170" fontId="7" fillId="0" borderId="1" xfId="5" applyNumberFormat="1" applyFont="1" applyFill="1" applyBorder="1" applyAlignment="1" applyProtection="1">
      <alignment horizontal="right" wrapText="1"/>
      <protection hidden="1"/>
    </xf>
    <xf numFmtId="171" fontId="7" fillId="0" borderId="1" xfId="5" applyNumberFormat="1" applyFont="1" applyFill="1" applyBorder="1" applyAlignment="1" applyProtection="1">
      <alignment horizontal="right" wrapText="1"/>
      <protection hidden="1"/>
    </xf>
    <xf numFmtId="49" fontId="14" fillId="0" borderId="23" xfId="5" applyNumberFormat="1" applyFont="1" applyFill="1" applyBorder="1" applyAlignment="1" applyProtection="1">
      <alignment horizontal="right" wrapText="1"/>
      <protection hidden="1"/>
    </xf>
    <xf numFmtId="49" fontId="14" fillId="0" borderId="24" xfId="5" applyNumberFormat="1" applyFont="1" applyFill="1" applyBorder="1" applyAlignment="1" applyProtection="1">
      <alignment horizontal="right" wrapText="1"/>
      <protection hidden="1"/>
    </xf>
    <xf numFmtId="169" fontId="14" fillId="0" borderId="24" xfId="5" applyNumberFormat="1" applyFont="1" applyFill="1" applyBorder="1" applyAlignment="1" applyProtection="1">
      <alignment horizontal="center" wrapText="1"/>
      <protection hidden="1"/>
    </xf>
    <xf numFmtId="169" fontId="14" fillId="0" borderId="9" xfId="5" applyNumberFormat="1" applyFont="1" applyFill="1" applyBorder="1" applyAlignment="1" applyProtection="1">
      <alignment horizontal="center" wrapText="1"/>
      <protection hidden="1"/>
    </xf>
    <xf numFmtId="0" fontId="7" fillId="0" borderId="31" xfId="5" applyNumberFormat="1" applyFont="1" applyFill="1" applyBorder="1" applyAlignment="1" applyProtection="1">
      <alignment horizontal="left" vertical="justify"/>
      <protection hidden="1"/>
    </xf>
    <xf numFmtId="0" fontId="7" fillId="0" borderId="1" xfId="5" applyNumberFormat="1" applyFont="1" applyFill="1" applyBorder="1" applyAlignment="1" applyProtection="1">
      <alignment horizontal="left" vertical="justify" wrapText="1"/>
      <protection hidden="1"/>
    </xf>
    <xf numFmtId="169" fontId="7" fillId="0" borderId="1" xfId="5" applyNumberFormat="1" applyFont="1" applyFill="1" applyBorder="1" applyAlignment="1" applyProtection="1">
      <alignment horizontal="left" vertical="justify" wrapText="1"/>
      <protection hidden="1"/>
    </xf>
    <xf numFmtId="170" fontId="7" fillId="0" borderId="25" xfId="5" applyNumberFormat="1" applyFont="1" applyFill="1" applyBorder="1" applyAlignment="1" applyProtection="1">
      <alignment horizontal="left" vertical="justify" wrapText="1"/>
      <protection hidden="1"/>
    </xf>
    <xf numFmtId="0" fontId="19" fillId="0" borderId="32" xfId="4" applyFont="1" applyBorder="1" applyAlignment="1">
      <alignment horizontal="center" wrapText="1"/>
    </xf>
    <xf numFmtId="0" fontId="19" fillId="0" borderId="33" xfId="4" applyFont="1" applyBorder="1" applyAlignment="1">
      <alignment horizontal="center" wrapText="1"/>
    </xf>
    <xf numFmtId="4" fontId="6" fillId="0" borderId="1" xfId="5" applyNumberFormat="1" applyFont="1" applyFill="1" applyBorder="1" applyAlignment="1" applyProtection="1">
      <alignment horizontal="right" wrapText="1"/>
      <protection hidden="1"/>
    </xf>
    <xf numFmtId="0" fontId="19" fillId="0" borderId="34" xfId="4" applyFont="1" applyBorder="1" applyAlignment="1">
      <alignment horizontal="center" wrapText="1"/>
    </xf>
    <xf numFmtId="0" fontId="19" fillId="0" borderId="35" xfId="4" applyFont="1" applyBorder="1" applyAlignment="1">
      <alignment horizontal="center" wrapText="1"/>
    </xf>
    <xf numFmtId="2" fontId="6" fillId="0" borderId="1" xfId="5" applyNumberFormat="1" applyFont="1" applyFill="1" applyBorder="1" applyAlignment="1" applyProtection="1">
      <alignment horizontal="right" wrapText="1"/>
      <protection hidden="1"/>
    </xf>
    <xf numFmtId="0" fontId="6" fillId="0" borderId="9" xfId="5" applyNumberFormat="1" applyFont="1" applyFill="1" applyBorder="1" applyAlignment="1" applyProtection="1">
      <alignment horizontal="center" vertical="justify" wrapText="1"/>
      <protection hidden="1"/>
    </xf>
    <xf numFmtId="0" fontId="7" fillId="0" borderId="23" xfId="5" applyNumberFormat="1" applyFont="1" applyFill="1" applyBorder="1" applyAlignment="1" applyProtection="1">
      <alignment horizontal="left" vertical="justify" wrapText="1"/>
      <protection hidden="1"/>
    </xf>
    <xf numFmtId="0" fontId="7" fillId="0" borderId="24" xfId="5" applyNumberFormat="1" applyFont="1" applyFill="1" applyBorder="1" applyAlignment="1" applyProtection="1">
      <alignment horizontal="left" vertical="justify" wrapText="1"/>
      <protection hidden="1"/>
    </xf>
    <xf numFmtId="0" fontId="7" fillId="0" borderId="9" xfId="5" applyNumberFormat="1" applyFont="1" applyFill="1" applyBorder="1" applyAlignment="1" applyProtection="1">
      <alignment horizontal="left" vertical="justify" wrapText="1"/>
      <protection hidden="1"/>
    </xf>
    <xf numFmtId="4" fontId="7" fillId="0" borderId="1" xfId="5" applyNumberFormat="1" applyFont="1" applyFill="1" applyBorder="1" applyAlignment="1" applyProtection="1">
      <alignment horizontal="right" wrapText="1"/>
      <protection hidden="1"/>
    </xf>
    <xf numFmtId="171" fontId="6" fillId="0" borderId="9" xfId="5" applyNumberFormat="1" applyFont="1" applyFill="1" applyBorder="1" applyAlignment="1" applyProtection="1">
      <alignment horizontal="right" wrapText="1"/>
      <protection hidden="1"/>
    </xf>
    <xf numFmtId="0" fontId="7" fillId="0" borderId="24" xfId="5" applyNumberFormat="1" applyFont="1" applyFill="1" applyBorder="1" applyAlignment="1" applyProtection="1">
      <alignment horizontal="left" vertical="justify" wrapText="1"/>
      <protection hidden="1"/>
    </xf>
    <xf numFmtId="169" fontId="7" fillId="0" borderId="24" xfId="5" applyNumberFormat="1" applyFont="1" applyFill="1" applyBorder="1" applyAlignment="1" applyProtection="1">
      <alignment horizontal="left" vertical="justify" wrapText="1"/>
      <protection hidden="1"/>
    </xf>
    <xf numFmtId="170" fontId="7" fillId="0" borderId="26" xfId="5" applyNumberFormat="1" applyFont="1" applyFill="1" applyBorder="1" applyAlignment="1" applyProtection="1">
      <alignment horizontal="left" vertical="justify" wrapText="1"/>
      <protection hidden="1"/>
    </xf>
    <xf numFmtId="171" fontId="7" fillId="0" borderId="9" xfId="5" applyNumberFormat="1" applyFont="1" applyFill="1" applyBorder="1" applyAlignment="1" applyProtection="1">
      <alignment horizontal="right" wrapText="1"/>
      <protection hidden="1"/>
    </xf>
    <xf numFmtId="0" fontId="7" fillId="0" borderId="23" xfId="5" applyNumberFormat="1" applyFont="1" applyFill="1" applyBorder="1" applyAlignment="1" applyProtection="1">
      <alignment horizontal="center" vertical="justify" wrapText="1"/>
      <protection hidden="1"/>
    </xf>
    <xf numFmtId="0" fontId="7" fillId="0" borderId="24" xfId="5" applyNumberFormat="1" applyFont="1" applyFill="1" applyBorder="1" applyAlignment="1" applyProtection="1">
      <alignment horizontal="center" vertical="justify" wrapText="1"/>
      <protection hidden="1"/>
    </xf>
    <xf numFmtId="170" fontId="7" fillId="0" borderId="1" xfId="5" applyNumberFormat="1" applyFont="1" applyFill="1" applyBorder="1" applyAlignment="1" applyProtection="1">
      <alignment horizontal="left" vertical="justify" wrapText="1"/>
      <protection hidden="1"/>
    </xf>
    <xf numFmtId="0" fontId="7" fillId="0" borderId="1" xfId="5" applyNumberFormat="1" applyFont="1" applyFill="1" applyBorder="1" applyAlignment="1" applyProtection="1">
      <alignment horizontal="left" vertical="justify" wrapText="1"/>
      <protection hidden="1"/>
    </xf>
    <xf numFmtId="2" fontId="7" fillId="0" borderId="1" xfId="5" applyNumberFormat="1" applyFont="1" applyFill="1" applyBorder="1" applyAlignment="1" applyProtection="1">
      <alignment horizontal="right" wrapText="1"/>
      <protection hidden="1"/>
    </xf>
    <xf numFmtId="171" fontId="20" fillId="0" borderId="1" xfId="4" applyNumberFormat="1" applyFont="1" applyBorder="1" applyAlignment="1">
      <alignment horizontal="right" vertical="center" wrapText="1"/>
    </xf>
    <xf numFmtId="0" fontId="6" fillId="0" borderId="24" xfId="5" applyNumberFormat="1" applyFont="1" applyFill="1" applyBorder="1" applyAlignment="1" applyProtection="1">
      <alignment horizontal="center" vertical="justify" wrapText="1"/>
      <protection hidden="1"/>
    </xf>
    <xf numFmtId="171" fontId="21" fillId="0" borderId="1" xfId="4" applyNumberFormat="1" applyFont="1" applyBorder="1" applyAlignment="1">
      <alignment horizontal="right" vertical="center" wrapText="1"/>
    </xf>
    <xf numFmtId="1" fontId="20" fillId="0" borderId="1" xfId="4" applyNumberFormat="1" applyFont="1" applyBorder="1" applyAlignment="1">
      <alignment horizontal="right" vertical="center" wrapText="1"/>
    </xf>
    <xf numFmtId="0" fontId="7" fillId="0" borderId="0" xfId="4" applyFont="1" applyAlignment="1"/>
    <xf numFmtId="0" fontId="17" fillId="0" borderId="0" xfId="5"/>
    <xf numFmtId="0" fontId="17" fillId="0" borderId="0" xfId="5" applyAlignment="1">
      <alignment horizontal="right"/>
    </xf>
    <xf numFmtId="0" fontId="22" fillId="0" borderId="0" xfId="5" applyFont="1" applyAlignment="1">
      <alignment horizontal="justify" vertical="justify"/>
    </xf>
    <xf numFmtId="0" fontId="17" fillId="0" borderId="0" xfId="5" applyProtection="1">
      <protection hidden="1"/>
    </xf>
    <xf numFmtId="0" fontId="23" fillId="0" borderId="0" xfId="5" applyFont="1" applyProtection="1">
      <protection hidden="1"/>
    </xf>
    <xf numFmtId="0" fontId="23" fillId="0" borderId="0" xfId="5" applyFont="1" applyAlignment="1" applyProtection="1">
      <alignment horizontal="right"/>
      <protection hidden="1"/>
    </xf>
    <xf numFmtId="0" fontId="3" fillId="0" borderId="0" xfId="5" applyFont="1" applyAlignment="1" applyProtection="1">
      <alignment horizontal="justify" vertical="justify"/>
      <protection hidden="1"/>
    </xf>
    <xf numFmtId="0" fontId="22" fillId="0" borderId="0" xfId="5" applyFont="1" applyAlignment="1" applyProtection="1">
      <alignment horizontal="justify" vertical="justify"/>
      <protection hidden="1"/>
    </xf>
    <xf numFmtId="0" fontId="5" fillId="0" borderId="0" xfId="5" applyFont="1"/>
    <xf numFmtId="0" fontId="5" fillId="0" borderId="0" xfId="5" applyFont="1" applyProtection="1">
      <protection hidden="1"/>
    </xf>
    <xf numFmtId="0" fontId="6" fillId="0" borderId="0" xfId="5" applyFont="1" applyAlignment="1" applyProtection="1">
      <alignment horizontal="justify" vertical="justify"/>
      <protection hidden="1"/>
    </xf>
    <xf numFmtId="0" fontId="17" fillId="0" borderId="0" xfId="5" applyNumberFormat="1" applyFont="1" applyFill="1" applyAlignment="1" applyProtection="1">
      <protection hidden="1"/>
    </xf>
    <xf numFmtId="0" fontId="24" fillId="0" borderId="0" xfId="5" applyNumberFormat="1" applyFont="1" applyFill="1" applyAlignment="1" applyProtection="1">
      <protection hidden="1"/>
    </xf>
    <xf numFmtId="3" fontId="18" fillId="0" borderId="0" xfId="5" applyNumberFormat="1" applyFont="1" applyFill="1" applyAlignment="1" applyProtection="1">
      <protection hidden="1"/>
    </xf>
    <xf numFmtId="3" fontId="7" fillId="0" borderId="0" xfId="5" applyNumberFormat="1" applyFont="1" applyFill="1" applyAlignment="1" applyProtection="1">
      <protection hidden="1"/>
    </xf>
    <xf numFmtId="0" fontId="6" fillId="0" borderId="0" xfId="5" applyNumberFormat="1" applyFont="1" applyFill="1" applyAlignment="1" applyProtection="1">
      <protection hidden="1"/>
    </xf>
    <xf numFmtId="0" fontId="6" fillId="0" borderId="0" xfId="5" applyNumberFormat="1" applyFont="1" applyFill="1" applyAlignment="1" applyProtection="1">
      <alignment horizontal="right"/>
      <protection hidden="1"/>
    </xf>
    <xf numFmtId="0" fontId="6" fillId="0" borderId="0" xfId="5" applyNumberFormat="1" applyFont="1" applyFill="1" applyAlignment="1" applyProtection="1">
      <alignment horizontal="justify" vertical="justify"/>
      <protection hidden="1"/>
    </xf>
    <xf numFmtId="0" fontId="24" fillId="0" borderId="0" xfId="5" applyNumberFormat="1" applyFont="1" applyFill="1" applyBorder="1" applyAlignment="1" applyProtection="1">
      <protection hidden="1"/>
    </xf>
    <xf numFmtId="4" fontId="7" fillId="0" borderId="30" xfId="5" applyNumberFormat="1" applyFont="1" applyFill="1" applyBorder="1" applyAlignment="1" applyProtection="1">
      <protection hidden="1"/>
    </xf>
    <xf numFmtId="4" fontId="18" fillId="0" borderId="36" xfId="5" applyNumberFormat="1" applyFont="1" applyFill="1" applyBorder="1" applyAlignment="1" applyProtection="1">
      <protection hidden="1"/>
    </xf>
    <xf numFmtId="4" fontId="18" fillId="0" borderId="37" xfId="5" applyNumberFormat="1" applyFont="1" applyFill="1" applyBorder="1" applyAlignment="1" applyProtection="1">
      <protection hidden="1"/>
    </xf>
    <xf numFmtId="3" fontId="18" fillId="0" borderId="0" xfId="5" applyNumberFormat="1" applyFont="1" applyFill="1" applyBorder="1" applyAlignment="1" applyProtection="1">
      <protection hidden="1"/>
    </xf>
    <xf numFmtId="3" fontId="18" fillId="0" borderId="38" xfId="5" applyNumberFormat="1" applyFont="1" applyFill="1" applyBorder="1" applyAlignment="1" applyProtection="1">
      <protection hidden="1"/>
    </xf>
    <xf numFmtId="3" fontId="7" fillId="0" borderId="39" xfId="5" applyNumberFormat="1" applyFont="1" applyFill="1" applyBorder="1" applyAlignment="1" applyProtection="1">
      <protection hidden="1"/>
    </xf>
    <xf numFmtId="3" fontId="7" fillId="0" borderId="38" xfId="5" applyNumberFormat="1" applyFont="1" applyFill="1" applyBorder="1" applyAlignment="1" applyProtection="1">
      <protection hidden="1"/>
    </xf>
    <xf numFmtId="3" fontId="7" fillId="0" borderId="38" xfId="5" applyNumberFormat="1" applyFont="1" applyFill="1" applyBorder="1" applyAlignment="1" applyProtection="1">
      <alignment wrapText="1"/>
      <protection hidden="1"/>
    </xf>
    <xf numFmtId="0" fontId="7" fillId="0" borderId="38" xfId="5" applyNumberFormat="1" applyFont="1" applyFill="1" applyBorder="1" applyAlignment="1" applyProtection="1">
      <protection hidden="1"/>
    </xf>
    <xf numFmtId="0" fontId="7" fillId="0" borderId="38" xfId="5" applyNumberFormat="1" applyFont="1" applyFill="1" applyBorder="1" applyAlignment="1" applyProtection="1">
      <alignment horizontal="right" wrapText="1"/>
      <protection hidden="1"/>
    </xf>
    <xf numFmtId="0" fontId="6" fillId="0" borderId="38" xfId="5" applyNumberFormat="1" applyFont="1" applyFill="1" applyBorder="1" applyAlignment="1" applyProtection="1">
      <alignment wrapText="1"/>
      <protection hidden="1"/>
    </xf>
    <xf numFmtId="0" fontId="6" fillId="0" borderId="38" xfId="5" applyNumberFormat="1" applyFont="1" applyFill="1" applyBorder="1" applyAlignment="1" applyProtection="1">
      <protection hidden="1"/>
    </xf>
    <xf numFmtId="0" fontId="25" fillId="0" borderId="38" xfId="5" applyNumberFormat="1" applyFont="1" applyFill="1" applyBorder="1" applyAlignment="1" applyProtection="1">
      <alignment horizontal="justify" vertical="justify"/>
      <protection hidden="1"/>
    </xf>
    <xf numFmtId="0" fontId="26" fillId="0" borderId="38" xfId="5" applyNumberFormat="1" applyFont="1" applyFill="1" applyBorder="1" applyAlignment="1" applyProtection="1">
      <alignment horizontal="justify" vertical="justify"/>
      <protection hidden="1"/>
    </xf>
    <xf numFmtId="0" fontId="26" fillId="0" borderId="40" xfId="5" applyNumberFormat="1" applyFont="1" applyFill="1" applyBorder="1" applyAlignment="1" applyProtection="1">
      <alignment horizontal="justify" vertical="justify"/>
      <protection hidden="1"/>
    </xf>
    <xf numFmtId="4" fontId="27" fillId="0" borderId="1" xfId="5" applyNumberFormat="1" applyFont="1" applyFill="1" applyBorder="1" applyAlignment="1" applyProtection="1">
      <protection hidden="1"/>
    </xf>
    <xf numFmtId="4" fontId="5" fillId="0" borderId="1" xfId="5" applyNumberFormat="1" applyFont="1" applyFill="1" applyBorder="1" applyAlignment="1" applyProtection="1">
      <protection hidden="1"/>
    </xf>
    <xf numFmtId="3" fontId="5" fillId="0" borderId="1" xfId="5" applyNumberFormat="1" applyFont="1" applyFill="1" applyBorder="1" applyAlignment="1" applyProtection="1">
      <protection hidden="1"/>
    </xf>
    <xf numFmtId="3" fontId="6" fillId="0" borderId="1" xfId="5" applyNumberFormat="1" applyFont="1" applyFill="1" applyBorder="1" applyAlignment="1" applyProtection="1">
      <protection hidden="1"/>
    </xf>
    <xf numFmtId="172" fontId="6" fillId="0" borderId="1" xfId="5" applyNumberFormat="1" applyFont="1" applyFill="1" applyBorder="1" applyAlignment="1" applyProtection="1">
      <alignment wrapText="1"/>
      <protection hidden="1"/>
    </xf>
    <xf numFmtId="170" fontId="6" fillId="0" borderId="1" xfId="5" applyNumberFormat="1" applyFont="1" applyFill="1" applyBorder="1" applyAlignment="1" applyProtection="1">
      <alignment wrapText="1"/>
      <protection hidden="1"/>
    </xf>
    <xf numFmtId="173" fontId="6" fillId="0" borderId="1" xfId="5" applyNumberFormat="1" applyFont="1" applyFill="1" applyBorder="1" applyAlignment="1" applyProtection="1">
      <alignment wrapText="1"/>
      <protection hidden="1"/>
    </xf>
    <xf numFmtId="0" fontId="6" fillId="0" borderId="1" xfId="5" applyNumberFormat="1" applyFont="1" applyFill="1" applyBorder="1" applyAlignment="1" applyProtection="1">
      <alignment horizontal="justify" vertical="justify" wrapText="1"/>
      <protection hidden="1"/>
    </xf>
    <xf numFmtId="0" fontId="28" fillId="0" borderId="0" xfId="5" applyNumberFormat="1" applyFont="1" applyFill="1" applyBorder="1" applyAlignment="1" applyProtection="1">
      <alignment horizontal="justify" vertical="justify" wrapText="1"/>
      <protection hidden="1"/>
    </xf>
    <xf numFmtId="0" fontId="29" fillId="0" borderId="0" xfId="5" applyNumberFormat="1" applyFont="1" applyFill="1" applyBorder="1" applyAlignment="1" applyProtection="1">
      <alignment horizontal="justify" vertical="justify" wrapText="1"/>
      <protection hidden="1"/>
    </xf>
    <xf numFmtId="0" fontId="26" fillId="0" borderId="0" xfId="5" applyNumberFormat="1" applyFont="1" applyFill="1" applyBorder="1" applyAlignment="1" applyProtection="1">
      <alignment horizontal="justify" vertical="justify" wrapText="1"/>
      <protection hidden="1"/>
    </xf>
    <xf numFmtId="169" fontId="26" fillId="0" borderId="0" xfId="5" applyNumberFormat="1" applyFont="1" applyFill="1" applyBorder="1" applyAlignment="1" applyProtection="1">
      <alignment horizontal="justify" vertical="justify" wrapText="1"/>
      <protection hidden="1"/>
    </xf>
    <xf numFmtId="170" fontId="26" fillId="0" borderId="41" xfId="5" applyNumberFormat="1" applyFont="1" applyFill="1" applyBorder="1" applyAlignment="1" applyProtection="1">
      <alignment horizontal="justify" vertical="justify" wrapText="1"/>
      <protection hidden="1"/>
    </xf>
    <xf numFmtId="0" fontId="22" fillId="0" borderId="0" xfId="5" applyFont="1" applyBorder="1" applyAlignment="1" applyProtection="1">
      <alignment horizontal="justify" vertical="justify"/>
      <protection hidden="1"/>
    </xf>
    <xf numFmtId="0" fontId="29" fillId="0" borderId="38" xfId="5" applyNumberFormat="1" applyFont="1" applyFill="1" applyBorder="1" applyAlignment="1" applyProtection="1">
      <alignment horizontal="justify" vertical="justify" wrapText="1"/>
      <protection hidden="1"/>
    </xf>
    <xf numFmtId="0" fontId="26" fillId="0" borderId="38" xfId="5" applyNumberFormat="1" applyFont="1" applyFill="1" applyBorder="1" applyAlignment="1" applyProtection="1">
      <alignment horizontal="justify" vertical="justify" wrapText="1"/>
      <protection hidden="1"/>
    </xf>
    <xf numFmtId="169" fontId="26" fillId="0" borderId="38" xfId="5" applyNumberFormat="1" applyFont="1" applyFill="1" applyBorder="1" applyAlignment="1" applyProtection="1">
      <alignment horizontal="justify" vertical="justify" wrapText="1"/>
      <protection hidden="1"/>
    </xf>
    <xf numFmtId="170" fontId="26" fillId="0" borderId="40" xfId="5" applyNumberFormat="1" applyFont="1" applyFill="1" applyBorder="1" applyAlignment="1" applyProtection="1">
      <alignment horizontal="justify" vertical="justify" wrapText="1"/>
      <protection hidden="1"/>
    </xf>
    <xf numFmtId="4" fontId="30" fillId="0" borderId="1" xfId="5" applyNumberFormat="1" applyFont="1" applyFill="1" applyBorder="1" applyAlignment="1" applyProtection="1">
      <protection hidden="1"/>
    </xf>
    <xf numFmtId="4" fontId="18" fillId="0" borderId="1" xfId="5" applyNumberFormat="1" applyFont="1" applyFill="1" applyBorder="1" applyAlignment="1" applyProtection="1">
      <protection hidden="1"/>
    </xf>
    <xf numFmtId="170" fontId="7" fillId="0" borderId="1" xfId="5" applyNumberFormat="1" applyFont="1" applyFill="1" applyBorder="1" applyAlignment="1" applyProtection="1">
      <alignment wrapText="1"/>
      <protection hidden="1"/>
    </xf>
    <xf numFmtId="0" fontId="7" fillId="0" borderId="1" xfId="5" applyNumberFormat="1" applyFont="1" applyFill="1" applyBorder="1" applyAlignment="1" applyProtection="1">
      <alignment horizontal="justify" vertical="justify" wrapText="1"/>
      <protection hidden="1"/>
    </xf>
    <xf numFmtId="0" fontId="31" fillId="0" borderId="1" xfId="5" applyNumberFormat="1" applyFont="1" applyFill="1" applyBorder="1" applyAlignment="1" applyProtection="1">
      <alignment horizontal="justify" vertical="justify" wrapText="1"/>
      <protection hidden="1"/>
    </xf>
    <xf numFmtId="4" fontId="5" fillId="0" borderId="9" xfId="5" applyNumberFormat="1" applyFont="1" applyFill="1" applyBorder="1" applyAlignment="1" applyProtection="1">
      <protection hidden="1"/>
    </xf>
    <xf numFmtId="3" fontId="5" fillId="0" borderId="9" xfId="5" applyNumberFormat="1" applyFont="1" applyFill="1" applyBorder="1" applyAlignment="1" applyProtection="1">
      <protection hidden="1"/>
    </xf>
    <xf numFmtId="3" fontId="6" fillId="0" borderId="23" xfId="5" applyNumberFormat="1" applyFont="1" applyFill="1" applyBorder="1" applyAlignment="1" applyProtection="1">
      <protection hidden="1"/>
    </xf>
    <xf numFmtId="3" fontId="6" fillId="0" borderId="1" xfId="5" applyNumberFormat="1" applyFont="1" applyFill="1" applyBorder="1" applyAlignment="1" applyProtection="1">
      <protection hidden="1"/>
    </xf>
    <xf numFmtId="172" fontId="6" fillId="0" borderId="9" xfId="5" applyNumberFormat="1" applyFont="1" applyFill="1" applyBorder="1" applyAlignment="1" applyProtection="1">
      <alignment wrapText="1"/>
      <protection hidden="1"/>
    </xf>
    <xf numFmtId="170" fontId="6" fillId="0" borderId="23" xfId="5" applyNumberFormat="1" applyFont="1" applyFill="1" applyBorder="1" applyAlignment="1" applyProtection="1">
      <alignment wrapText="1"/>
      <protection hidden="1"/>
    </xf>
    <xf numFmtId="168" fontId="6" fillId="0" borderId="9" xfId="5" applyNumberFormat="1" applyFont="1" applyFill="1" applyBorder="1" applyAlignment="1" applyProtection="1">
      <alignment wrapText="1"/>
      <protection hidden="1"/>
    </xf>
    <xf numFmtId="173" fontId="6" fillId="0" borderId="24" xfId="5" applyNumberFormat="1" applyFont="1" applyFill="1" applyBorder="1" applyAlignment="1" applyProtection="1">
      <alignment wrapText="1"/>
      <protection hidden="1"/>
    </xf>
    <xf numFmtId="0" fontId="28" fillId="0" borderId="9" xfId="5" applyNumberFormat="1" applyFont="1" applyFill="1" applyBorder="1" applyAlignment="1" applyProtection="1">
      <alignment horizontal="justify" vertical="justify" wrapText="1"/>
      <protection hidden="1"/>
    </xf>
    <xf numFmtId="0" fontId="28" fillId="0" borderId="1" xfId="5" applyNumberFormat="1" applyFont="1" applyFill="1" applyBorder="1" applyAlignment="1" applyProtection="1">
      <alignment horizontal="justify" vertical="justify" wrapText="1"/>
      <protection hidden="1"/>
    </xf>
    <xf numFmtId="0" fontId="29" fillId="0" borderId="42" xfId="5" applyNumberFormat="1" applyFont="1" applyFill="1" applyBorder="1" applyAlignment="1" applyProtection="1">
      <alignment horizontal="justify" vertical="justify" wrapText="1"/>
      <protection hidden="1"/>
    </xf>
    <xf numFmtId="0" fontId="29" fillId="0" borderId="43" xfId="5" applyNumberFormat="1" applyFont="1" applyFill="1" applyBorder="1" applyAlignment="1" applyProtection="1">
      <alignment horizontal="justify" vertical="justify" wrapText="1"/>
      <protection hidden="1"/>
    </xf>
    <xf numFmtId="0" fontId="26" fillId="0" borderId="43" xfId="5" applyNumberFormat="1" applyFont="1" applyFill="1" applyBorder="1" applyAlignment="1" applyProtection="1">
      <alignment horizontal="justify" vertical="justify" wrapText="1"/>
      <protection hidden="1"/>
    </xf>
    <xf numFmtId="169" fontId="26" fillId="0" borderId="43" xfId="5" applyNumberFormat="1" applyFont="1" applyFill="1" applyBorder="1" applyAlignment="1" applyProtection="1">
      <alignment horizontal="justify" vertical="justify" wrapText="1"/>
      <protection hidden="1"/>
    </xf>
    <xf numFmtId="170" fontId="26" fillId="0" borderId="44" xfId="5" applyNumberFormat="1" applyFont="1" applyFill="1" applyBorder="1" applyAlignment="1" applyProtection="1">
      <alignment horizontal="justify" vertical="justify" wrapText="1"/>
      <protection hidden="1"/>
    </xf>
    <xf numFmtId="0" fontId="22" fillId="0" borderId="45" xfId="5" applyFont="1" applyBorder="1" applyAlignment="1" applyProtection="1">
      <alignment horizontal="justify" vertical="justify"/>
      <protection hidden="1"/>
    </xf>
    <xf numFmtId="0" fontId="32" fillId="0" borderId="1" xfId="4" applyFont="1" applyBorder="1" applyAlignment="1">
      <alignment wrapText="1"/>
    </xf>
    <xf numFmtId="0" fontId="33" fillId="0" borderId="1" xfId="4" applyFont="1" applyBorder="1" applyAlignment="1">
      <alignment wrapText="1"/>
    </xf>
    <xf numFmtId="0" fontId="28" fillId="0" borderId="1" xfId="5" applyNumberFormat="1" applyFont="1" applyFill="1" applyBorder="1" applyAlignment="1" applyProtection="1">
      <alignment horizontal="justify" vertical="justify" wrapText="1"/>
      <protection hidden="1"/>
    </xf>
    <xf numFmtId="0" fontId="28" fillId="0" borderId="7" xfId="5" applyNumberFormat="1" applyFont="1" applyFill="1" applyBorder="1" applyAlignment="1" applyProtection="1">
      <alignment horizontal="justify" vertical="justify" wrapText="1"/>
      <protection hidden="1"/>
    </xf>
    <xf numFmtId="0" fontId="29" fillId="0" borderId="7" xfId="5" applyNumberFormat="1" applyFont="1" applyFill="1" applyBorder="1" applyAlignment="1" applyProtection="1">
      <alignment horizontal="justify" vertical="justify" wrapText="1"/>
      <protection hidden="1"/>
    </xf>
    <xf numFmtId="0" fontId="26" fillId="0" borderId="5" xfId="5" applyNumberFormat="1" applyFont="1" applyFill="1" applyBorder="1" applyAlignment="1" applyProtection="1">
      <alignment horizontal="justify" vertical="justify" wrapText="1"/>
      <protection hidden="1"/>
    </xf>
    <xf numFmtId="169" fontId="26" fillId="0" borderId="5" xfId="5" applyNumberFormat="1" applyFont="1" applyFill="1" applyBorder="1" applyAlignment="1" applyProtection="1">
      <alignment horizontal="justify" vertical="justify" wrapText="1"/>
      <protection hidden="1"/>
    </xf>
    <xf numFmtId="170" fontId="26" fillId="0" borderId="46" xfId="5" applyNumberFormat="1" applyFont="1" applyFill="1" applyBorder="1" applyAlignment="1" applyProtection="1">
      <alignment horizontal="justify" vertical="justify" wrapText="1"/>
      <protection hidden="1"/>
    </xf>
    <xf numFmtId="0" fontId="28" fillId="0" borderId="9" xfId="5" applyNumberFormat="1" applyFont="1" applyFill="1" applyBorder="1" applyAlignment="1" applyProtection="1">
      <alignment horizontal="justify" vertical="justify" wrapText="1"/>
      <protection hidden="1"/>
    </xf>
    <xf numFmtId="0" fontId="29" fillId="0" borderId="9" xfId="5" applyNumberFormat="1" applyFont="1" applyFill="1" applyBorder="1" applyAlignment="1" applyProtection="1">
      <alignment horizontal="justify" vertical="justify" wrapText="1"/>
      <protection hidden="1"/>
    </xf>
    <xf numFmtId="0" fontId="26" fillId="0" borderId="1" xfId="5" applyNumberFormat="1" applyFont="1" applyFill="1" applyBorder="1" applyAlignment="1" applyProtection="1">
      <alignment horizontal="justify" vertical="justify" wrapText="1"/>
      <protection hidden="1"/>
    </xf>
    <xf numFmtId="169" fontId="26" fillId="0" borderId="1" xfId="5" applyNumberFormat="1" applyFont="1" applyFill="1" applyBorder="1" applyAlignment="1" applyProtection="1">
      <alignment horizontal="justify" vertical="justify" wrapText="1"/>
      <protection hidden="1"/>
    </xf>
    <xf numFmtId="170" fontId="26" fillId="0" borderId="25" xfId="5" applyNumberFormat="1" applyFont="1" applyFill="1" applyBorder="1" applyAlignment="1" applyProtection="1">
      <alignment horizontal="justify" vertical="justify" wrapText="1"/>
      <protection hidden="1"/>
    </xf>
    <xf numFmtId="0" fontId="29" fillId="0" borderId="1" xfId="5" applyNumberFormat="1" applyFont="1" applyFill="1" applyBorder="1" applyAlignment="1" applyProtection="1">
      <alignment horizontal="justify" vertical="justify" wrapText="1"/>
      <protection hidden="1"/>
    </xf>
    <xf numFmtId="0" fontId="26" fillId="0" borderId="9" xfId="5" applyNumberFormat="1" applyFont="1" applyFill="1" applyBorder="1" applyAlignment="1" applyProtection="1">
      <alignment horizontal="justify" vertical="justify" wrapText="1"/>
      <protection hidden="1"/>
    </xf>
    <xf numFmtId="4" fontId="18" fillId="0" borderId="9" xfId="5" applyNumberFormat="1" applyFont="1" applyFill="1" applyBorder="1" applyAlignment="1" applyProtection="1">
      <protection hidden="1"/>
    </xf>
    <xf numFmtId="3" fontId="7" fillId="0" borderId="1" xfId="5" applyNumberFormat="1" applyFont="1" applyFill="1" applyBorder="1" applyAlignment="1" applyProtection="1">
      <protection hidden="1"/>
    </xf>
    <xf numFmtId="168" fontId="7" fillId="0" borderId="9" xfId="5" applyNumberFormat="1" applyFont="1" applyFill="1" applyBorder="1" applyAlignment="1" applyProtection="1">
      <alignment wrapText="1"/>
      <protection hidden="1"/>
    </xf>
    <xf numFmtId="0" fontId="26" fillId="0" borderId="9" xfId="5" applyNumberFormat="1" applyFont="1" applyFill="1" applyBorder="1" applyAlignment="1" applyProtection="1">
      <alignment horizontal="justify" vertical="justify" wrapText="1"/>
      <protection hidden="1"/>
    </xf>
    <xf numFmtId="0" fontId="26" fillId="0" borderId="1" xfId="5" applyNumberFormat="1" applyFont="1" applyFill="1" applyBorder="1" applyAlignment="1" applyProtection="1">
      <alignment horizontal="justify" vertical="justify" wrapText="1"/>
      <protection hidden="1"/>
    </xf>
    <xf numFmtId="169" fontId="26" fillId="0" borderId="9" xfId="5" applyNumberFormat="1" applyFont="1" applyFill="1" applyBorder="1" applyAlignment="1" applyProtection="1">
      <alignment horizontal="justify" vertical="justify" wrapText="1"/>
      <protection hidden="1"/>
    </xf>
    <xf numFmtId="170" fontId="26" fillId="0" borderId="26" xfId="5" applyNumberFormat="1" applyFont="1" applyFill="1" applyBorder="1" applyAlignment="1" applyProtection="1">
      <alignment horizontal="justify" vertical="justify" wrapText="1"/>
      <protection hidden="1"/>
    </xf>
    <xf numFmtId="170" fontId="26" fillId="0" borderId="25" xfId="5" applyNumberFormat="1" applyFont="1" applyFill="1" applyBorder="1" applyAlignment="1" applyProtection="1">
      <alignment horizontal="justify" vertical="justify" wrapText="1"/>
      <protection hidden="1"/>
    </xf>
    <xf numFmtId="0" fontId="29" fillId="0" borderId="9" xfId="5" applyNumberFormat="1" applyFont="1" applyFill="1" applyBorder="1" applyAlignment="1" applyProtection="1">
      <alignment horizontal="justify" vertical="justify" wrapText="1"/>
      <protection hidden="1"/>
    </xf>
    <xf numFmtId="0" fontId="29" fillId="0" borderId="1" xfId="5" applyNumberFormat="1" applyFont="1" applyFill="1" applyBorder="1" applyAlignment="1" applyProtection="1">
      <alignment horizontal="justify" vertical="justify" wrapText="1"/>
      <protection hidden="1"/>
    </xf>
    <xf numFmtId="3" fontId="18" fillId="0" borderId="9" xfId="5" applyNumberFormat="1" applyFont="1" applyFill="1" applyBorder="1" applyAlignment="1" applyProtection="1">
      <protection hidden="1"/>
    </xf>
    <xf numFmtId="3" fontId="7" fillId="0" borderId="23" xfId="5" applyNumberFormat="1" applyFont="1" applyFill="1" applyBorder="1" applyAlignment="1" applyProtection="1">
      <protection hidden="1"/>
    </xf>
    <xf numFmtId="3" fontId="7" fillId="0" borderId="1" xfId="5" applyNumberFormat="1" applyFont="1" applyFill="1" applyBorder="1" applyAlignment="1" applyProtection="1">
      <protection hidden="1"/>
    </xf>
    <xf numFmtId="172" fontId="7" fillId="0" borderId="9" xfId="5" applyNumberFormat="1" applyFont="1" applyFill="1" applyBorder="1" applyAlignment="1" applyProtection="1">
      <alignment wrapText="1"/>
      <protection hidden="1"/>
    </xf>
    <xf numFmtId="170" fontId="7" fillId="0" borderId="23" xfId="5" applyNumberFormat="1" applyFont="1" applyFill="1" applyBorder="1" applyAlignment="1" applyProtection="1">
      <alignment wrapText="1"/>
      <protection hidden="1"/>
    </xf>
    <xf numFmtId="173" fontId="7" fillId="0" borderId="24" xfId="5" applyNumberFormat="1" applyFont="1" applyFill="1" applyBorder="1" applyAlignment="1" applyProtection="1">
      <alignment wrapText="1"/>
      <protection hidden="1"/>
    </xf>
    <xf numFmtId="0" fontId="28" fillId="0" borderId="24" xfId="5" applyNumberFormat="1" applyFont="1" applyFill="1" applyBorder="1" applyAlignment="1" applyProtection="1">
      <alignment horizontal="justify" vertical="justify" wrapText="1"/>
      <protection hidden="1"/>
    </xf>
    <xf numFmtId="0" fontId="28" fillId="0" borderId="23" xfId="5" applyNumberFormat="1" applyFont="1" applyFill="1" applyBorder="1" applyAlignment="1" applyProtection="1">
      <alignment horizontal="justify" vertical="justify" wrapText="1"/>
      <protection hidden="1"/>
    </xf>
    <xf numFmtId="0" fontId="29" fillId="0" borderId="24" xfId="5" applyNumberFormat="1" applyFont="1" applyFill="1" applyBorder="1" applyAlignment="1" applyProtection="1">
      <alignment horizontal="justify" vertical="justify" wrapText="1"/>
      <protection hidden="1"/>
    </xf>
    <xf numFmtId="0" fontId="29" fillId="0" borderId="23" xfId="5" applyNumberFormat="1" applyFont="1" applyFill="1" applyBorder="1" applyAlignment="1" applyProtection="1">
      <alignment horizontal="justify" vertical="justify" wrapText="1"/>
      <protection hidden="1"/>
    </xf>
    <xf numFmtId="0" fontId="26" fillId="0" borderId="23" xfId="5" applyNumberFormat="1" applyFont="1" applyFill="1" applyBorder="1" applyAlignment="1" applyProtection="1">
      <alignment horizontal="justify" vertical="justify" wrapText="1"/>
      <protection hidden="1"/>
    </xf>
    <xf numFmtId="169" fontId="26" fillId="0" borderId="23" xfId="5" applyNumberFormat="1" applyFont="1" applyFill="1" applyBorder="1" applyAlignment="1" applyProtection="1">
      <alignment horizontal="justify" vertical="justify" wrapText="1"/>
      <protection hidden="1"/>
    </xf>
    <xf numFmtId="0" fontId="25" fillId="0" borderId="24" xfId="5" applyNumberFormat="1" applyFont="1" applyFill="1" applyBorder="1" applyAlignment="1" applyProtection="1">
      <alignment horizontal="justify" vertical="justify" wrapText="1"/>
      <protection hidden="1"/>
    </xf>
    <xf numFmtId="0" fontId="25" fillId="0" borderId="9" xfId="5" applyNumberFormat="1" applyFont="1" applyFill="1" applyBorder="1" applyAlignment="1" applyProtection="1">
      <alignment horizontal="justify" vertical="justify" wrapText="1"/>
      <protection hidden="1"/>
    </xf>
    <xf numFmtId="0" fontId="25" fillId="0" borderId="1" xfId="5" applyNumberFormat="1" applyFont="1" applyFill="1" applyBorder="1" applyAlignment="1" applyProtection="1">
      <alignment horizontal="justify" vertical="justify" wrapText="1"/>
      <protection hidden="1"/>
    </xf>
    <xf numFmtId="170" fontId="7" fillId="0" borderId="24" xfId="5" applyNumberFormat="1" applyFont="1" applyFill="1" applyBorder="1" applyAlignment="1" applyProtection="1">
      <alignment horizontal="justify" vertical="justify" wrapText="1"/>
      <protection hidden="1"/>
    </xf>
    <xf numFmtId="170" fontId="34" fillId="0" borderId="23" xfId="5" applyNumberFormat="1" applyFont="1" applyFill="1" applyBorder="1" applyAlignment="1" applyProtection="1">
      <alignment horizontal="justify" vertical="justify" wrapText="1"/>
      <protection hidden="1"/>
    </xf>
    <xf numFmtId="170" fontId="34" fillId="0" borderId="24" xfId="5" applyNumberFormat="1" applyFont="1" applyFill="1" applyBorder="1" applyAlignment="1" applyProtection="1">
      <alignment horizontal="justify" vertical="justify" wrapText="1"/>
      <protection hidden="1"/>
    </xf>
    <xf numFmtId="170" fontId="34" fillId="0" borderId="25" xfId="5" applyNumberFormat="1" applyFont="1" applyFill="1" applyBorder="1" applyAlignment="1" applyProtection="1">
      <alignment horizontal="justify" vertical="justify" wrapText="1"/>
      <protection hidden="1"/>
    </xf>
    <xf numFmtId="170" fontId="34" fillId="0" borderId="26" xfId="5" applyNumberFormat="1" applyFont="1" applyFill="1" applyBorder="1" applyAlignment="1" applyProtection="1">
      <alignment horizontal="justify" vertical="justify" wrapText="1"/>
      <protection hidden="1"/>
    </xf>
    <xf numFmtId="170" fontId="34" fillId="0" borderId="25" xfId="5" applyNumberFormat="1" applyFont="1" applyFill="1" applyBorder="1" applyAlignment="1" applyProtection="1">
      <alignment horizontal="justify" vertical="justify" wrapText="1"/>
      <protection hidden="1"/>
    </xf>
    <xf numFmtId="0" fontId="26" fillId="0" borderId="24" xfId="5" applyNumberFormat="1" applyFont="1" applyFill="1" applyBorder="1" applyAlignment="1" applyProtection="1">
      <alignment horizontal="justify" vertical="justify" wrapText="1"/>
      <protection hidden="1"/>
    </xf>
    <xf numFmtId="0" fontId="6" fillId="0" borderId="9" xfId="5" applyNumberFormat="1" applyFont="1" applyFill="1" applyBorder="1" applyAlignment="1" applyProtection="1">
      <alignment horizontal="justify" vertical="justify" wrapText="1"/>
      <protection hidden="1"/>
    </xf>
    <xf numFmtId="0" fontId="6" fillId="0" borderId="1" xfId="5" applyNumberFormat="1" applyFont="1" applyFill="1" applyBorder="1" applyAlignment="1" applyProtection="1">
      <alignment horizontal="justify" vertical="justify" wrapText="1"/>
      <protection hidden="1"/>
    </xf>
    <xf numFmtId="0" fontId="6" fillId="0" borderId="9" xfId="5" applyNumberFormat="1" applyFont="1" applyFill="1" applyBorder="1" applyAlignment="1" applyProtection="1">
      <alignment horizontal="justify" vertical="justify" wrapText="1"/>
      <protection hidden="1"/>
    </xf>
    <xf numFmtId="169" fontId="7" fillId="0" borderId="1" xfId="5" applyNumberFormat="1" applyFont="1" applyFill="1" applyBorder="1" applyAlignment="1" applyProtection="1">
      <alignment horizontal="justify" vertical="justify" wrapText="1"/>
      <protection hidden="1"/>
    </xf>
    <xf numFmtId="170" fontId="7" fillId="0" borderId="25" xfId="5" applyNumberFormat="1" applyFont="1" applyFill="1" applyBorder="1" applyAlignment="1" applyProtection="1">
      <alignment horizontal="justify" vertical="justify" wrapText="1"/>
      <protection hidden="1"/>
    </xf>
    <xf numFmtId="0" fontId="7" fillId="0" borderId="9" xfId="5" applyNumberFormat="1" applyFont="1" applyFill="1" applyBorder="1" applyAlignment="1" applyProtection="1">
      <alignment horizontal="justify" vertical="justify" wrapText="1"/>
      <protection hidden="1"/>
    </xf>
    <xf numFmtId="169" fontId="7" fillId="0" borderId="9" xfId="5" applyNumberFormat="1" applyFont="1" applyFill="1" applyBorder="1" applyAlignment="1" applyProtection="1">
      <alignment horizontal="justify" vertical="justify" wrapText="1"/>
      <protection hidden="1"/>
    </xf>
    <xf numFmtId="170" fontId="25" fillId="0" borderId="26" xfId="5" applyNumberFormat="1" applyFont="1" applyFill="1" applyBorder="1" applyAlignment="1" applyProtection="1">
      <alignment horizontal="justify" vertical="justify" wrapText="1"/>
      <protection hidden="1"/>
    </xf>
    <xf numFmtId="170" fontId="25" fillId="0" borderId="25" xfId="5" applyNumberFormat="1" applyFont="1" applyFill="1" applyBorder="1" applyAlignment="1" applyProtection="1">
      <alignment horizontal="justify" vertical="justify" wrapText="1"/>
      <protection hidden="1"/>
    </xf>
    <xf numFmtId="49" fontId="13" fillId="0" borderId="8" xfId="4" applyNumberFormat="1" applyFont="1" applyBorder="1" applyAlignment="1">
      <alignment horizontal="center" wrapText="1"/>
    </xf>
    <xf numFmtId="0" fontId="13" fillId="0" borderId="8" xfId="4" applyFont="1" applyBorder="1" applyAlignment="1">
      <alignment horizontal="left" vertical="top" wrapText="1"/>
    </xf>
    <xf numFmtId="0" fontId="6" fillId="0" borderId="23" xfId="5" applyNumberFormat="1" applyFont="1" applyFill="1" applyBorder="1" applyAlignment="1" applyProtection="1">
      <alignment horizontal="justify" vertical="justify" wrapText="1"/>
      <protection hidden="1"/>
    </xf>
    <xf numFmtId="0" fontId="6" fillId="0" borderId="24" xfId="5" applyNumberFormat="1" applyFont="1" applyFill="1" applyBorder="1" applyAlignment="1" applyProtection="1">
      <alignment horizontal="justify" vertical="justify" wrapText="1"/>
      <protection hidden="1"/>
    </xf>
    <xf numFmtId="0" fontId="7" fillId="0" borderId="23" xfId="5" applyNumberFormat="1" applyFont="1" applyFill="1" applyBorder="1" applyAlignment="1" applyProtection="1">
      <alignment horizontal="justify" vertical="justify" wrapText="1"/>
      <protection hidden="1"/>
    </xf>
    <xf numFmtId="169" fontId="7" fillId="0" borderId="23" xfId="5" applyNumberFormat="1" applyFont="1" applyFill="1" applyBorder="1" applyAlignment="1" applyProtection="1">
      <alignment horizontal="justify" vertical="justify" wrapText="1"/>
      <protection hidden="1"/>
    </xf>
    <xf numFmtId="0" fontId="15" fillId="0" borderId="8" xfId="4" applyFont="1" applyBorder="1" applyAlignment="1">
      <alignment horizontal="center" wrapText="1"/>
    </xf>
    <xf numFmtId="0" fontId="15" fillId="0" borderId="8" xfId="4" applyFont="1" applyBorder="1" applyAlignment="1">
      <alignment horizontal="left" vertical="top" wrapText="1"/>
    </xf>
    <xf numFmtId="0" fontId="7" fillId="0" borderId="24" xfId="5" applyNumberFormat="1" applyFont="1" applyFill="1" applyBorder="1" applyAlignment="1" applyProtection="1">
      <alignment horizontal="justify" vertical="justify" wrapText="1"/>
      <protection hidden="1"/>
    </xf>
    <xf numFmtId="0" fontId="12" fillId="0" borderId="0" xfId="5" applyNumberFormat="1" applyFont="1" applyFill="1" applyBorder="1" applyAlignment="1" applyProtection="1">
      <protection hidden="1"/>
    </xf>
    <xf numFmtId="169" fontId="29" fillId="0" borderId="9" xfId="5" applyNumberFormat="1" applyFont="1" applyFill="1" applyBorder="1" applyAlignment="1" applyProtection="1">
      <alignment horizontal="justify" vertical="justify" wrapText="1"/>
      <protection hidden="1"/>
    </xf>
    <xf numFmtId="170" fontId="29" fillId="0" borderId="25" xfId="5" applyNumberFormat="1" applyFont="1" applyFill="1" applyBorder="1" applyAlignment="1" applyProtection="1">
      <alignment horizontal="justify" vertical="justify" wrapText="1"/>
      <protection hidden="1"/>
    </xf>
    <xf numFmtId="0" fontId="18" fillId="0" borderId="0" xfId="5" applyFont="1"/>
    <xf numFmtId="0" fontId="14" fillId="0" borderId="0" xfId="5" applyNumberFormat="1" applyFont="1" applyFill="1" applyBorder="1" applyAlignment="1" applyProtection="1">
      <protection hidden="1"/>
    </xf>
    <xf numFmtId="0" fontId="35" fillId="0" borderId="45" xfId="5" applyFont="1" applyBorder="1" applyAlignment="1" applyProtection="1">
      <alignment horizontal="justify" vertical="justify"/>
      <protection hidden="1"/>
    </xf>
    <xf numFmtId="4" fontId="30" fillId="0" borderId="30" xfId="5" applyNumberFormat="1" applyFont="1" applyFill="1" applyBorder="1" applyAlignment="1" applyProtection="1">
      <protection hidden="1"/>
    </xf>
    <xf numFmtId="4" fontId="5" fillId="0" borderId="36" xfId="5" applyNumberFormat="1" applyFont="1" applyFill="1" applyBorder="1" applyAlignment="1" applyProtection="1">
      <protection hidden="1"/>
    </xf>
    <xf numFmtId="3" fontId="5" fillId="0" borderId="36" xfId="5" applyNumberFormat="1" applyFont="1" applyFill="1" applyBorder="1" applyAlignment="1" applyProtection="1">
      <protection hidden="1"/>
    </xf>
    <xf numFmtId="3" fontId="6" fillId="0" borderId="32" xfId="5" applyNumberFormat="1" applyFont="1" applyFill="1" applyBorder="1" applyAlignment="1" applyProtection="1">
      <protection hidden="1"/>
    </xf>
    <xf numFmtId="3" fontId="7" fillId="0" borderId="30" xfId="5" applyNumberFormat="1" applyFont="1" applyFill="1" applyBorder="1" applyAlignment="1" applyProtection="1">
      <protection hidden="1"/>
    </xf>
    <xf numFmtId="172" fontId="6" fillId="0" borderId="36" xfId="5" applyNumberFormat="1" applyFont="1" applyFill="1" applyBorder="1" applyAlignment="1" applyProtection="1">
      <alignment wrapText="1"/>
      <protection hidden="1"/>
    </xf>
    <xf numFmtId="170" fontId="6" fillId="0" borderId="32" xfId="5" applyNumberFormat="1" applyFont="1" applyFill="1" applyBorder="1" applyAlignment="1" applyProtection="1">
      <alignment wrapText="1"/>
      <protection hidden="1"/>
    </xf>
    <xf numFmtId="170" fontId="7" fillId="0" borderId="30" xfId="5" applyNumberFormat="1" applyFont="1" applyFill="1" applyBorder="1" applyAlignment="1" applyProtection="1">
      <alignment horizontal="right" wrapText="1"/>
      <protection hidden="1"/>
    </xf>
    <xf numFmtId="171" fontId="7" fillId="0" borderId="36" xfId="5" applyNumberFormat="1" applyFont="1" applyFill="1" applyBorder="1" applyAlignment="1" applyProtection="1">
      <alignment horizontal="right" wrapText="1"/>
      <protection hidden="1"/>
    </xf>
    <xf numFmtId="168" fontId="7" fillId="0" borderId="36" xfId="5" applyNumberFormat="1" applyFont="1" applyFill="1" applyBorder="1" applyAlignment="1" applyProtection="1">
      <alignment wrapText="1"/>
      <protection hidden="1"/>
    </xf>
    <xf numFmtId="173" fontId="6" fillId="0" borderId="33" xfId="5" applyNumberFormat="1" applyFont="1" applyFill="1" applyBorder="1" applyAlignment="1" applyProtection="1">
      <alignment wrapText="1"/>
      <protection hidden="1"/>
    </xf>
    <xf numFmtId="170" fontId="7" fillId="0" borderId="30" xfId="5" applyNumberFormat="1" applyFont="1" applyFill="1" applyBorder="1" applyAlignment="1" applyProtection="1">
      <alignment wrapText="1"/>
      <protection hidden="1"/>
    </xf>
    <xf numFmtId="170" fontId="26" fillId="0" borderId="47" xfId="5" applyNumberFormat="1" applyFont="1" applyFill="1" applyBorder="1" applyAlignment="1" applyProtection="1">
      <alignment horizontal="justify" vertical="justify" wrapText="1"/>
      <protection hidden="1"/>
    </xf>
    <xf numFmtId="170" fontId="26" fillId="0" borderId="37" xfId="5" applyNumberFormat="1" applyFont="1" applyFill="1" applyBorder="1" applyAlignment="1" applyProtection="1">
      <alignment horizontal="justify" vertical="justify" wrapText="1"/>
      <protection hidden="1"/>
    </xf>
    <xf numFmtId="0" fontId="36" fillId="0" borderId="0" xfId="5" applyNumberFormat="1" applyFont="1" applyFill="1" applyAlignment="1" applyProtection="1">
      <protection hidden="1"/>
    </xf>
    <xf numFmtId="0" fontId="7" fillId="0" borderId="1" xfId="5" applyNumberFormat="1" applyFont="1" applyFill="1" applyBorder="1" applyAlignment="1" applyProtection="1">
      <alignment horizontal="center" vertical="top" wrapText="1"/>
      <protection hidden="1"/>
    </xf>
    <xf numFmtId="0" fontId="18" fillId="0" borderId="1" xfId="5" applyNumberFormat="1" applyFont="1" applyFill="1" applyBorder="1" applyAlignment="1" applyProtection="1">
      <alignment horizontal="center" vertical="top" wrapText="1"/>
      <protection hidden="1"/>
    </xf>
    <xf numFmtId="0" fontId="7" fillId="0" borderId="1" xfId="5" applyNumberFormat="1" applyFont="1" applyFill="1" applyBorder="1" applyAlignment="1" applyProtection="1">
      <alignment horizontal="center" wrapText="1"/>
      <protection hidden="1"/>
    </xf>
    <xf numFmtId="0" fontId="7" fillId="0" borderId="1" xfId="5" applyNumberFormat="1" applyFont="1" applyFill="1" applyBorder="1" applyAlignment="1" applyProtection="1">
      <alignment horizontal="right" vertical="top" wrapText="1"/>
      <protection hidden="1"/>
    </xf>
    <xf numFmtId="0" fontId="26" fillId="0" borderId="1" xfId="5" applyNumberFormat="1" applyFont="1" applyFill="1" applyBorder="1" applyAlignment="1" applyProtection="1">
      <alignment horizontal="center" vertical="justify"/>
      <protection hidden="1"/>
    </xf>
    <xf numFmtId="0" fontId="18" fillId="0" borderId="0" xfId="5" applyNumberFormat="1" applyFont="1" applyFill="1" applyAlignment="1" applyProtection="1">
      <protection hidden="1"/>
    </xf>
    <xf numFmtId="0" fontId="5" fillId="0" borderId="0" xfId="5" applyNumberFormat="1" applyFont="1" applyFill="1" applyAlignment="1" applyProtection="1">
      <protection hidden="1"/>
    </xf>
    <xf numFmtId="0" fontId="18" fillId="0" borderId="0" xfId="5" applyNumberFormat="1" applyFont="1" applyFill="1" applyAlignment="1" applyProtection="1">
      <alignment horizontal="center" vertical="top"/>
      <protection hidden="1"/>
    </xf>
    <xf numFmtId="4" fontId="18" fillId="0" borderId="0" xfId="5" applyNumberFormat="1" applyFont="1" applyFill="1" applyAlignment="1" applyProtection="1">
      <alignment horizontal="center" vertical="top"/>
      <protection hidden="1"/>
    </xf>
    <xf numFmtId="0" fontId="18" fillId="0" borderId="0" xfId="5" applyNumberFormat="1" applyFont="1" applyFill="1" applyAlignment="1" applyProtection="1">
      <alignment horizontal="right" vertical="top"/>
      <protection hidden="1"/>
    </xf>
    <xf numFmtId="0" fontId="18" fillId="0" borderId="0" xfId="5" applyNumberFormat="1" applyFont="1" applyFill="1" applyAlignment="1" applyProtection="1">
      <alignment horizontal="center"/>
      <protection hidden="1"/>
    </xf>
    <xf numFmtId="0" fontId="18" fillId="0" borderId="0" xfId="5" applyNumberFormat="1" applyFont="1" applyFill="1" applyBorder="1" applyAlignment="1" applyProtection="1">
      <alignment horizontal="center"/>
      <protection hidden="1"/>
    </xf>
    <xf numFmtId="0" fontId="35" fillId="0" borderId="0" xfId="5" applyNumberFormat="1" applyFont="1" applyFill="1" applyAlignment="1" applyProtection="1">
      <alignment horizontal="justify" vertical="justify"/>
      <protection hidden="1"/>
    </xf>
    <xf numFmtId="0" fontId="4" fillId="0" borderId="0" xfId="4" applyFont="1" applyAlignment="1"/>
    <xf numFmtId="0" fontId="4" fillId="0" borderId="0" xfId="4" applyFont="1" applyBorder="1" applyAlignment="1">
      <alignment horizontal="center" vertical="top" wrapText="1"/>
    </xf>
    <xf numFmtId="0" fontId="4" fillId="0" borderId="0" xfId="4" applyFont="1" applyBorder="1" applyAlignment="1">
      <alignment vertical="top" wrapText="1"/>
    </xf>
    <xf numFmtId="0" fontId="4" fillId="0" borderId="0" xfId="4" quotePrefix="1" applyFont="1" applyAlignment="1">
      <alignment horizontal="center" wrapText="1"/>
    </xf>
    <xf numFmtId="0" fontId="4" fillId="0" borderId="0" xfId="4" applyFont="1" applyAlignment="1">
      <alignment horizontal="center" wrapText="1"/>
    </xf>
    <xf numFmtId="0" fontId="4" fillId="0" borderId="0" xfId="4" quotePrefix="1" applyFont="1" applyAlignment="1">
      <alignment wrapText="1"/>
    </xf>
    <xf numFmtId="0" fontId="4" fillId="0" borderId="0" xfId="4" applyFont="1" applyAlignment="1">
      <alignment wrapText="1"/>
    </xf>
    <xf numFmtId="0" fontId="5" fillId="0" borderId="0" xfId="5" applyFont="1" applyAlignment="1">
      <alignment horizontal="center"/>
    </xf>
    <xf numFmtId="0" fontId="5" fillId="0" borderId="0" xfId="5" applyFont="1" applyAlignment="1">
      <alignment horizontal="justify" vertical="justify"/>
    </xf>
    <xf numFmtId="0" fontId="5" fillId="0" borderId="0" xfId="5" applyFont="1" applyAlignment="1">
      <alignment horizontal="right"/>
    </xf>
  </cellXfs>
  <cellStyles count="6">
    <cellStyle name="Обычный" xfId="0" builtinId="0"/>
    <cellStyle name="Обычный 2" xfId="1"/>
    <cellStyle name="Обычный 2 2" xfId="2"/>
    <cellStyle name="Обычный 2 3" xfId="5"/>
    <cellStyle name="Обычный 3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zoomScaleNormal="100" workbookViewId="0"/>
  </sheetViews>
  <sheetFormatPr defaultRowHeight="12.75" x14ac:dyDescent="0.2"/>
  <cols>
    <col min="1" max="1" width="31.140625" customWidth="1"/>
    <col min="2" max="2" width="49.42578125" customWidth="1"/>
    <col min="3" max="3" width="15.140625" customWidth="1"/>
    <col min="4" max="4" width="12.140625" customWidth="1"/>
    <col min="5" max="5" width="11" customWidth="1"/>
    <col min="6" max="7" width="9.140625" customWidth="1"/>
  </cols>
  <sheetData>
    <row r="1" spans="1:5" ht="26.25" customHeight="1" x14ac:dyDescent="0.25">
      <c r="A1" s="1"/>
      <c r="B1" s="1"/>
      <c r="C1" s="5" t="s">
        <v>25</v>
      </c>
      <c r="D1" s="5"/>
      <c r="E1" s="5"/>
    </row>
    <row r="2" spans="1:5" ht="18.75" customHeight="1" x14ac:dyDescent="0.25">
      <c r="A2" s="1"/>
      <c r="B2" s="1"/>
      <c r="C2" s="5" t="s">
        <v>0</v>
      </c>
      <c r="D2" s="5"/>
      <c r="E2" s="5"/>
    </row>
    <row r="3" spans="1:5" ht="21.75" customHeight="1" x14ac:dyDescent="0.25">
      <c r="A3" s="1"/>
      <c r="B3" s="1"/>
      <c r="C3" s="5" t="s">
        <v>24</v>
      </c>
      <c r="D3" s="5"/>
      <c r="E3" s="6"/>
    </row>
    <row r="4" spans="1:5" ht="18" customHeight="1" x14ac:dyDescent="0.25">
      <c r="A4" s="1"/>
      <c r="B4" s="1"/>
      <c r="C4" s="7" t="s">
        <v>401</v>
      </c>
      <c r="D4" s="7"/>
      <c r="E4" s="7"/>
    </row>
    <row r="5" spans="1:5" ht="33.75" hidden="1" customHeight="1" x14ac:dyDescent="0.2">
      <c r="A5" s="1"/>
      <c r="B5" s="1"/>
      <c r="C5" s="6"/>
      <c r="D5" s="6"/>
      <c r="E5" s="6"/>
    </row>
    <row r="6" spans="1:5" ht="37.5" customHeight="1" x14ac:dyDescent="0.3">
      <c r="A6" s="19" t="s">
        <v>1</v>
      </c>
      <c r="B6" s="20"/>
      <c r="C6" s="20"/>
      <c r="D6" s="2"/>
      <c r="E6" s="2"/>
    </row>
    <row r="7" spans="1:5" ht="18.75" x14ac:dyDescent="0.3">
      <c r="A7" s="21" t="s">
        <v>26</v>
      </c>
      <c r="B7" s="21"/>
      <c r="C7" s="21"/>
      <c r="D7" s="3"/>
      <c r="E7" s="3" t="s">
        <v>27</v>
      </c>
    </row>
    <row r="8" spans="1:5" ht="1.5" customHeight="1" x14ac:dyDescent="0.2">
      <c r="A8" s="4"/>
      <c r="B8" s="1"/>
      <c r="C8" s="1"/>
      <c r="D8" s="1"/>
      <c r="E8" s="1"/>
    </row>
    <row r="9" spans="1:5" hidden="1" x14ac:dyDescent="0.2">
      <c r="A9" s="4"/>
      <c r="B9" s="1"/>
      <c r="C9" s="1"/>
      <c r="D9" s="1"/>
      <c r="E9" s="1"/>
    </row>
    <row r="10" spans="1:5" ht="61.5" customHeight="1" x14ac:dyDescent="0.2">
      <c r="A10" s="8" t="s">
        <v>2</v>
      </c>
      <c r="B10" s="8" t="s">
        <v>3</v>
      </c>
      <c r="C10" s="9">
        <v>2020</v>
      </c>
      <c r="D10" s="8">
        <v>2021</v>
      </c>
      <c r="E10" s="8">
        <v>2022</v>
      </c>
    </row>
    <row r="11" spans="1:5" ht="46.5" customHeight="1" x14ac:dyDescent="0.25">
      <c r="A11" s="8" t="s">
        <v>4</v>
      </c>
      <c r="B11" s="10" t="s">
        <v>5</v>
      </c>
      <c r="C11" s="17">
        <v>804734.81</v>
      </c>
      <c r="D11" s="11">
        <v>0</v>
      </c>
      <c r="E11" s="11">
        <v>0</v>
      </c>
    </row>
    <row r="12" spans="1:5" ht="39.75" customHeight="1" x14ac:dyDescent="0.25">
      <c r="A12" s="12" t="s">
        <v>6</v>
      </c>
      <c r="B12" s="13" t="s">
        <v>7</v>
      </c>
      <c r="C12" s="17">
        <v>804734.81</v>
      </c>
      <c r="D12" s="11">
        <v>0</v>
      </c>
      <c r="E12" s="11">
        <v>0</v>
      </c>
    </row>
    <row r="13" spans="1:5" ht="21.75" customHeight="1" x14ac:dyDescent="0.25">
      <c r="A13" s="12" t="s">
        <v>8</v>
      </c>
      <c r="B13" s="13" t="s">
        <v>9</v>
      </c>
      <c r="C13" s="17">
        <v>-8562754.1699999999</v>
      </c>
      <c r="D13" s="14">
        <v>-5930640</v>
      </c>
      <c r="E13" s="11">
        <v>-5792155</v>
      </c>
    </row>
    <row r="14" spans="1:5" ht="24.75" customHeight="1" x14ac:dyDescent="0.25">
      <c r="A14" s="12" t="s">
        <v>10</v>
      </c>
      <c r="B14" s="13" t="s">
        <v>11</v>
      </c>
      <c r="C14" s="17">
        <v>-8562754.1699999999</v>
      </c>
      <c r="D14" s="14">
        <v>-5930640</v>
      </c>
      <c r="E14" s="11">
        <v>-5792155</v>
      </c>
    </row>
    <row r="15" spans="1:5" ht="31.5" customHeight="1" x14ac:dyDescent="0.25">
      <c r="A15" s="12" t="s">
        <v>12</v>
      </c>
      <c r="B15" s="13" t="s">
        <v>13</v>
      </c>
      <c r="C15" s="17">
        <v>-8562754.1699999999</v>
      </c>
      <c r="D15" s="14">
        <v>-5930640</v>
      </c>
      <c r="E15" s="11">
        <v>-5792155</v>
      </c>
    </row>
    <row r="16" spans="1:5" ht="31.5" x14ac:dyDescent="0.25">
      <c r="A16" s="12" t="s">
        <v>14</v>
      </c>
      <c r="B16" s="13" t="s">
        <v>15</v>
      </c>
      <c r="C16" s="17">
        <v>-8562754.1699999999</v>
      </c>
      <c r="D16" s="14">
        <v>-5930640</v>
      </c>
      <c r="E16" s="11">
        <v>-5792155</v>
      </c>
    </row>
    <row r="17" spans="1:5" ht="25.5" customHeight="1" x14ac:dyDescent="0.25">
      <c r="A17" s="12" t="s">
        <v>16</v>
      </c>
      <c r="B17" s="13" t="s">
        <v>17</v>
      </c>
      <c r="C17" s="17">
        <v>9367488.9800000004</v>
      </c>
      <c r="D17" s="14">
        <v>5930640</v>
      </c>
      <c r="E17" s="11">
        <v>5792155</v>
      </c>
    </row>
    <row r="18" spans="1:5" ht="23.25" customHeight="1" x14ac:dyDescent="0.25">
      <c r="A18" s="12" t="s">
        <v>18</v>
      </c>
      <c r="B18" s="13" t="s">
        <v>19</v>
      </c>
      <c r="C18" s="17">
        <v>9367488.9800000004</v>
      </c>
      <c r="D18" s="14">
        <v>5930640</v>
      </c>
      <c r="E18" s="11">
        <v>5792155</v>
      </c>
    </row>
    <row r="19" spans="1:5" ht="23.25" customHeight="1" x14ac:dyDescent="0.25">
      <c r="A19" s="12" t="s">
        <v>20</v>
      </c>
      <c r="B19" s="13" t="s">
        <v>21</v>
      </c>
      <c r="C19" s="18">
        <v>9367488.9800000004</v>
      </c>
      <c r="D19" s="14">
        <v>5930640</v>
      </c>
      <c r="E19" s="11">
        <v>5792155</v>
      </c>
    </row>
    <row r="20" spans="1:5" ht="41.25" customHeight="1" x14ac:dyDescent="0.2">
      <c r="A20" s="12" t="s">
        <v>22</v>
      </c>
      <c r="B20" s="13" t="s">
        <v>23</v>
      </c>
      <c r="C20" s="18">
        <v>9367488.9800000004</v>
      </c>
      <c r="D20" s="15">
        <v>5930640</v>
      </c>
      <c r="E20" s="16">
        <v>5792155</v>
      </c>
    </row>
    <row r="21" spans="1:5" x14ac:dyDescent="0.2">
      <c r="A21" s="1"/>
      <c r="B21" s="1"/>
      <c r="C21" s="1"/>
      <c r="D21" s="1"/>
      <c r="E21" s="1"/>
    </row>
    <row r="22" spans="1:5" x14ac:dyDescent="0.2">
      <c r="A22" s="1"/>
      <c r="B22" s="1"/>
      <c r="C22" s="1"/>
      <c r="D22" s="1"/>
      <c r="E22" s="1"/>
    </row>
    <row r="23" spans="1:5" x14ac:dyDescent="0.2">
      <c r="A23" s="1"/>
      <c r="B23" s="1"/>
      <c r="C23" s="1"/>
      <c r="D23" s="1"/>
      <c r="E23" s="1"/>
    </row>
    <row r="24" spans="1:5" x14ac:dyDescent="0.2">
      <c r="A24" s="1"/>
      <c r="B24" s="1"/>
      <c r="C24" s="1"/>
      <c r="D24" s="1"/>
      <c r="E24" s="1"/>
    </row>
    <row r="25" spans="1:5" x14ac:dyDescent="0.2">
      <c r="A25" s="1"/>
      <c r="B25" s="1"/>
      <c r="C25" s="1"/>
      <c r="D25" s="1"/>
      <c r="E25" s="1"/>
    </row>
    <row r="26" spans="1:5" x14ac:dyDescent="0.2">
      <c r="A26" s="1"/>
      <c r="B26" s="1"/>
      <c r="C26" s="1"/>
      <c r="D26" s="1"/>
      <c r="E26" s="1"/>
    </row>
    <row r="27" spans="1:5" x14ac:dyDescent="0.2">
      <c r="A27" s="1"/>
      <c r="B27" s="1"/>
      <c r="C27" s="1"/>
      <c r="D27" s="1"/>
      <c r="E27" s="1"/>
    </row>
    <row r="28" spans="1:5" x14ac:dyDescent="0.2">
      <c r="A28" s="1"/>
      <c r="B28" s="1"/>
      <c r="C28" s="1"/>
      <c r="D28" s="1"/>
      <c r="E28" s="1"/>
    </row>
    <row r="29" spans="1:5" x14ac:dyDescent="0.2">
      <c r="A29" s="1"/>
      <c r="B29" s="1"/>
      <c r="C29" s="1"/>
      <c r="D29" s="1"/>
      <c r="E29" s="1"/>
    </row>
    <row r="30" spans="1:5" x14ac:dyDescent="0.2">
      <c r="A30" s="1"/>
      <c r="B30" s="1"/>
      <c r="C30" s="1"/>
      <c r="D30" s="1"/>
      <c r="E30" s="1"/>
    </row>
    <row r="31" spans="1:5" x14ac:dyDescent="0.2">
      <c r="A31" s="1"/>
      <c r="B31" s="1"/>
      <c r="C31" s="1"/>
      <c r="D31" s="1"/>
      <c r="E31" s="1"/>
    </row>
    <row r="32" spans="1:5" x14ac:dyDescent="0.2">
      <c r="A32" s="1"/>
      <c r="B32" s="1"/>
      <c r="C32" s="1"/>
      <c r="D32" s="1"/>
      <c r="E32" s="1"/>
    </row>
    <row r="33" spans="1:5" x14ac:dyDescent="0.2">
      <c r="A33" s="1"/>
      <c r="B33" s="1"/>
      <c r="C33" s="1"/>
      <c r="D33" s="1"/>
      <c r="E33" s="1"/>
    </row>
    <row r="34" spans="1:5" x14ac:dyDescent="0.2">
      <c r="A34" s="1"/>
      <c r="B34" s="1"/>
      <c r="C34" s="1"/>
      <c r="D34" s="1"/>
      <c r="E34" s="1"/>
    </row>
    <row r="35" spans="1:5" x14ac:dyDescent="0.2">
      <c r="A35" s="1"/>
      <c r="B35" s="1"/>
      <c r="C35" s="1"/>
      <c r="D35" s="1"/>
      <c r="E35" s="1"/>
    </row>
    <row r="36" spans="1:5" x14ac:dyDescent="0.2">
      <c r="A36" s="1"/>
      <c r="B36" s="1"/>
      <c r="C36" s="1"/>
      <c r="D36" s="1"/>
      <c r="E36" s="1"/>
    </row>
    <row r="37" spans="1:5" x14ac:dyDescent="0.2">
      <c r="A37" s="1"/>
      <c r="B37" s="1"/>
      <c r="C37" s="1"/>
      <c r="D37" s="1"/>
      <c r="E37" s="1"/>
    </row>
    <row r="38" spans="1:5" x14ac:dyDescent="0.2">
      <c r="A38" s="1"/>
      <c r="B38" s="1"/>
      <c r="C38" s="1"/>
      <c r="D38" s="1"/>
      <c r="E38" s="1"/>
    </row>
    <row r="39" spans="1:5" x14ac:dyDescent="0.2">
      <c r="A39" s="1"/>
      <c r="B39" s="1"/>
      <c r="C39" s="1"/>
      <c r="D39" s="1"/>
      <c r="E39" s="1"/>
    </row>
    <row r="40" spans="1:5" x14ac:dyDescent="0.2">
      <c r="A40" s="1"/>
      <c r="B40" s="1"/>
      <c r="C40" s="1"/>
      <c r="D40" s="1"/>
      <c r="E40" s="1"/>
    </row>
    <row r="41" spans="1:5" x14ac:dyDescent="0.2">
      <c r="A41" s="1"/>
      <c r="B41" s="1"/>
      <c r="C41" s="1"/>
      <c r="D41" s="1"/>
      <c r="E41" s="1"/>
    </row>
    <row r="42" spans="1:5" x14ac:dyDescent="0.2">
      <c r="A42" s="1"/>
      <c r="B42" s="1"/>
      <c r="C42" s="1"/>
      <c r="D42" s="1"/>
      <c r="E42" s="1"/>
    </row>
    <row r="43" spans="1:5" x14ac:dyDescent="0.2">
      <c r="A43" s="1"/>
      <c r="B43" s="1"/>
      <c r="C43" s="1"/>
      <c r="D43" s="1"/>
      <c r="E43" s="1"/>
    </row>
    <row r="44" spans="1:5" x14ac:dyDescent="0.2">
      <c r="A44" s="1"/>
      <c r="B44" s="1"/>
      <c r="C44" s="1"/>
      <c r="D44" s="1"/>
      <c r="E44" s="1"/>
    </row>
  </sheetData>
  <mergeCells count="2">
    <mergeCell ref="A6:C6"/>
    <mergeCell ref="A7:C7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53"/>
  <sheetViews>
    <sheetView workbookViewId="0">
      <pane xSplit="3" ySplit="11" topLeftCell="D12" activePane="bottomRight" state="frozen"/>
      <selection pane="topRight" activeCell="D1" sqref="D1"/>
      <selection pane="bottomLeft" activeCell="A3" sqref="A3"/>
      <selection pane="bottomRight"/>
    </sheetView>
  </sheetViews>
  <sheetFormatPr defaultRowHeight="12.75" x14ac:dyDescent="0.2"/>
  <cols>
    <col min="1" max="1" width="71.42578125" style="22" customWidth="1"/>
    <col min="2" max="2" width="6" style="22" customWidth="1"/>
    <col min="3" max="3" width="20.140625" style="22" customWidth="1"/>
    <col min="4" max="6" width="12.5703125" style="22" customWidth="1"/>
    <col min="7" max="7" width="16.5703125" style="22" customWidth="1"/>
    <col min="8" max="16384" width="9.140625" style="22"/>
  </cols>
  <sheetData>
    <row r="1" spans="1:10" x14ac:dyDescent="0.2">
      <c r="D1" s="22" t="s">
        <v>273</v>
      </c>
    </row>
    <row r="2" spans="1:10" x14ac:dyDescent="0.2">
      <c r="D2" s="22" t="s">
        <v>272</v>
      </c>
    </row>
    <row r="3" spans="1:10" x14ac:dyDescent="0.2">
      <c r="D3" s="22" t="s">
        <v>271</v>
      </c>
    </row>
    <row r="4" spans="1:10" x14ac:dyDescent="0.2">
      <c r="D4" s="22" t="s">
        <v>402</v>
      </c>
    </row>
    <row r="8" spans="1:10" x14ac:dyDescent="0.2">
      <c r="A8" s="134" t="s">
        <v>270</v>
      </c>
      <c r="B8" s="133"/>
      <c r="C8" s="133"/>
      <c r="D8" s="133"/>
      <c r="E8" s="133"/>
      <c r="F8" s="133"/>
      <c r="G8" s="133"/>
      <c r="H8" s="132"/>
      <c r="I8" s="132"/>
      <c r="J8" s="132"/>
    </row>
    <row r="10" spans="1:10" ht="39.6" customHeight="1" x14ac:dyDescent="0.2">
      <c r="A10" s="128" t="s">
        <v>269</v>
      </c>
      <c r="B10" s="128" t="s">
        <v>268</v>
      </c>
      <c r="C10" s="131" t="s">
        <v>267</v>
      </c>
      <c r="D10" s="130"/>
      <c r="E10" s="130"/>
      <c r="F10" s="129"/>
      <c r="G10" s="42"/>
    </row>
    <row r="11" spans="1:10" ht="13.5" thickBot="1" x14ac:dyDescent="0.25">
      <c r="A11" s="128" t="s">
        <v>266</v>
      </c>
      <c r="B11" s="127" t="s">
        <v>265</v>
      </c>
      <c r="C11" s="127" t="s">
        <v>264</v>
      </c>
      <c r="D11" s="126" t="s">
        <v>263</v>
      </c>
      <c r="E11" s="126">
        <v>2020</v>
      </c>
      <c r="F11" s="125">
        <v>2021</v>
      </c>
      <c r="G11" s="124">
        <v>2022</v>
      </c>
    </row>
    <row r="12" spans="1:10" s="34" customFormat="1" ht="22.5" x14ac:dyDescent="0.2">
      <c r="A12" s="113" t="s">
        <v>262</v>
      </c>
      <c r="B12" s="116">
        <v>10</v>
      </c>
      <c r="C12" s="117" t="s">
        <v>261</v>
      </c>
      <c r="D12" s="48">
        <f>D13+D117</f>
        <v>508274.16999999993</v>
      </c>
      <c r="E12" s="48">
        <f>E13+E117</f>
        <v>8562754.1699999999</v>
      </c>
      <c r="F12" s="114">
        <v>5930640</v>
      </c>
      <c r="G12" s="123">
        <v>5792155</v>
      </c>
    </row>
    <row r="13" spans="1:10" s="34" customFormat="1" x14ac:dyDescent="0.2">
      <c r="A13" s="122" t="s">
        <v>260</v>
      </c>
      <c r="B13" s="121">
        <v>10</v>
      </c>
      <c r="C13" s="120" t="s">
        <v>259</v>
      </c>
      <c r="D13" s="119">
        <f>D14+D20+D30+D44+D97+D101+D107</f>
        <v>869937.16999999993</v>
      </c>
      <c r="E13" s="119">
        <f>E14+E20+E30+E44+E97+E101+E107</f>
        <v>3418937.17</v>
      </c>
      <c r="F13" s="118">
        <v>2261000</v>
      </c>
      <c r="G13" s="91">
        <v>2215000</v>
      </c>
    </row>
    <row r="14" spans="1:10" s="34" customFormat="1" x14ac:dyDescent="0.2">
      <c r="A14" s="122" t="s">
        <v>258</v>
      </c>
      <c r="B14" s="121">
        <v>10</v>
      </c>
      <c r="C14" s="120" t="s">
        <v>257</v>
      </c>
      <c r="D14" s="119">
        <f>D15</f>
        <v>25000</v>
      </c>
      <c r="E14" s="119">
        <f>E15</f>
        <v>650000</v>
      </c>
      <c r="F14" s="118">
        <v>638000</v>
      </c>
      <c r="G14" s="91">
        <v>652000</v>
      </c>
    </row>
    <row r="15" spans="1:10" s="34" customFormat="1" x14ac:dyDescent="0.2">
      <c r="A15" s="113" t="s">
        <v>256</v>
      </c>
      <c r="B15" s="116">
        <v>10</v>
      </c>
      <c r="C15" s="117" t="s">
        <v>255</v>
      </c>
      <c r="D15" s="48">
        <f>D16</f>
        <v>25000</v>
      </c>
      <c r="E15" s="48">
        <f>E16</f>
        <v>650000</v>
      </c>
      <c r="F15" s="114">
        <v>638000</v>
      </c>
      <c r="G15" s="40">
        <v>652000</v>
      </c>
    </row>
    <row r="16" spans="1:10" s="34" customFormat="1" ht="35.25" customHeight="1" x14ac:dyDescent="0.2">
      <c r="A16" s="113" t="s">
        <v>253</v>
      </c>
      <c r="B16" s="116">
        <v>10</v>
      </c>
      <c r="C16" s="117" t="s">
        <v>254</v>
      </c>
      <c r="D16" s="48">
        <f>D17</f>
        <v>25000</v>
      </c>
      <c r="E16" s="48">
        <f>E17</f>
        <v>650000</v>
      </c>
      <c r="F16" s="114">
        <v>638000</v>
      </c>
      <c r="G16" s="40">
        <v>652000</v>
      </c>
    </row>
    <row r="17" spans="1:7" s="34" customFormat="1" ht="35.25" customHeight="1" x14ac:dyDescent="0.2">
      <c r="A17" s="113" t="s">
        <v>253</v>
      </c>
      <c r="B17" s="116">
        <v>10</v>
      </c>
      <c r="C17" s="115" t="s">
        <v>252</v>
      </c>
      <c r="D17" s="48">
        <v>25000</v>
      </c>
      <c r="E17" s="48">
        <v>650000</v>
      </c>
      <c r="F17" s="114">
        <v>638000</v>
      </c>
      <c r="G17" s="73">
        <v>652000</v>
      </c>
    </row>
    <row r="18" spans="1:7" ht="56.25" hidden="1" x14ac:dyDescent="0.2">
      <c r="A18" s="65" t="s">
        <v>251</v>
      </c>
      <c r="B18" s="64">
        <v>10</v>
      </c>
      <c r="C18" s="111" t="s">
        <v>250</v>
      </c>
      <c r="D18" s="48" t="e">
        <f>#REF!</f>
        <v>#REF!</v>
      </c>
      <c r="E18" s="48" t="e">
        <f>#REF!</f>
        <v>#REF!</v>
      </c>
      <c r="F18" s="48" t="e">
        <f>#REF!</f>
        <v>#REF!</v>
      </c>
    </row>
    <row r="19" spans="1:7" ht="22.5" hidden="1" x14ac:dyDescent="0.2">
      <c r="A19" s="65" t="s">
        <v>249</v>
      </c>
      <c r="B19" s="64">
        <v>10</v>
      </c>
      <c r="C19" s="111" t="s">
        <v>248</v>
      </c>
      <c r="D19" s="48" t="e">
        <f>#REF!</f>
        <v>#REF!</v>
      </c>
      <c r="E19" s="48" t="e">
        <f>#REF!</f>
        <v>#REF!</v>
      </c>
      <c r="F19" s="48" t="e">
        <f>#REF!</f>
        <v>#REF!</v>
      </c>
    </row>
    <row r="20" spans="1:7" s="34" customFormat="1" ht="22.5" x14ac:dyDescent="0.2">
      <c r="A20" s="122" t="s">
        <v>247</v>
      </c>
      <c r="B20" s="121">
        <v>10</v>
      </c>
      <c r="C20" s="120" t="s">
        <v>246</v>
      </c>
      <c r="D20" s="119">
        <f>D23+D25+D27+D28</f>
        <v>-7500</v>
      </c>
      <c r="E20" s="119">
        <f>E21</f>
        <v>693500</v>
      </c>
      <c r="F20" s="118">
        <v>718000</v>
      </c>
      <c r="G20" s="91">
        <v>747000</v>
      </c>
    </row>
    <row r="21" spans="1:7" s="34" customFormat="1" ht="22.5" x14ac:dyDescent="0.2">
      <c r="A21" s="113" t="s">
        <v>245</v>
      </c>
      <c r="B21" s="116">
        <v>10</v>
      </c>
      <c r="C21" s="117" t="s">
        <v>244</v>
      </c>
      <c r="D21" s="48">
        <v>-7500</v>
      </c>
      <c r="E21" s="48">
        <f>E22+E25+E26+E28</f>
        <v>693500</v>
      </c>
      <c r="F21" s="114">
        <v>718000</v>
      </c>
      <c r="G21" s="40">
        <v>747000</v>
      </c>
    </row>
    <row r="22" spans="1:7" s="34" customFormat="1" ht="33.75" x14ac:dyDescent="0.2">
      <c r="A22" s="113" t="s">
        <v>243</v>
      </c>
      <c r="B22" s="116">
        <v>10</v>
      </c>
      <c r="C22" s="115" t="s">
        <v>242</v>
      </c>
      <c r="D22" s="48"/>
      <c r="E22" s="48">
        <v>321000</v>
      </c>
      <c r="F22" s="114">
        <v>331000</v>
      </c>
      <c r="G22" s="40">
        <v>344000</v>
      </c>
    </row>
    <row r="23" spans="1:7" s="34" customFormat="1" ht="56.25" x14ac:dyDescent="0.2">
      <c r="A23" s="113" t="s">
        <v>241</v>
      </c>
      <c r="B23" s="116">
        <v>10</v>
      </c>
      <c r="C23" s="115" t="s">
        <v>240</v>
      </c>
      <c r="D23" s="48"/>
      <c r="E23" s="48">
        <v>321000</v>
      </c>
      <c r="F23" s="114">
        <v>331000</v>
      </c>
      <c r="G23" s="73">
        <v>344000</v>
      </c>
    </row>
    <row r="24" spans="1:7" s="34" customFormat="1" ht="45" x14ac:dyDescent="0.2">
      <c r="A24" s="113" t="s">
        <v>239</v>
      </c>
      <c r="B24" s="116">
        <v>10</v>
      </c>
      <c r="C24" s="115" t="s">
        <v>238</v>
      </c>
      <c r="D24" s="48"/>
      <c r="E24" s="48">
        <v>2000</v>
      </c>
      <c r="F24" s="114">
        <v>2000</v>
      </c>
      <c r="G24" s="40">
        <v>2000</v>
      </c>
    </row>
    <row r="25" spans="1:7" s="34" customFormat="1" ht="67.5" x14ac:dyDescent="0.2">
      <c r="A25" s="113" t="s">
        <v>237</v>
      </c>
      <c r="B25" s="116">
        <v>10</v>
      </c>
      <c r="C25" s="115" t="s">
        <v>236</v>
      </c>
      <c r="D25" s="48"/>
      <c r="E25" s="48">
        <v>2000</v>
      </c>
      <c r="F25" s="114">
        <v>2000</v>
      </c>
      <c r="G25" s="73">
        <v>2000</v>
      </c>
    </row>
    <row r="26" spans="1:7" s="34" customFormat="1" ht="33.75" x14ac:dyDescent="0.2">
      <c r="A26" s="113" t="s">
        <v>235</v>
      </c>
      <c r="B26" s="116">
        <v>10</v>
      </c>
      <c r="C26" s="115" t="s">
        <v>234</v>
      </c>
      <c r="D26" s="48"/>
      <c r="E26" s="48">
        <v>419000</v>
      </c>
      <c r="F26" s="114">
        <v>431000</v>
      </c>
      <c r="G26" s="40">
        <v>445000</v>
      </c>
    </row>
    <row r="27" spans="1:7" s="34" customFormat="1" ht="56.25" x14ac:dyDescent="0.2">
      <c r="A27" s="113" t="s">
        <v>233</v>
      </c>
      <c r="B27" s="116">
        <v>10</v>
      </c>
      <c r="C27" s="115" t="s">
        <v>232</v>
      </c>
      <c r="D27" s="48"/>
      <c r="E27" s="48">
        <v>419000</v>
      </c>
      <c r="F27" s="114">
        <v>431000</v>
      </c>
      <c r="G27" s="73">
        <v>445000</v>
      </c>
    </row>
    <row r="28" spans="1:7" s="34" customFormat="1" ht="33.75" x14ac:dyDescent="0.2">
      <c r="A28" s="113" t="s">
        <v>231</v>
      </c>
      <c r="B28" s="116">
        <v>10</v>
      </c>
      <c r="C28" s="115" t="s">
        <v>230</v>
      </c>
      <c r="D28" s="48">
        <f>D29</f>
        <v>-7500</v>
      </c>
      <c r="E28" s="48">
        <f>E29</f>
        <v>-48500</v>
      </c>
      <c r="F28" s="114">
        <v>-46000</v>
      </c>
      <c r="G28" s="73">
        <v>-44000</v>
      </c>
    </row>
    <row r="29" spans="1:7" s="34" customFormat="1" ht="56.25" x14ac:dyDescent="0.2">
      <c r="A29" s="113" t="s">
        <v>229</v>
      </c>
      <c r="B29" s="116">
        <v>10</v>
      </c>
      <c r="C29" s="115" t="s">
        <v>228</v>
      </c>
      <c r="D29" s="48">
        <v>-7500</v>
      </c>
      <c r="E29" s="48">
        <v>-48500</v>
      </c>
      <c r="F29" s="114">
        <v>-46000</v>
      </c>
      <c r="G29" s="40">
        <v>-44000</v>
      </c>
    </row>
    <row r="30" spans="1:7" s="34" customFormat="1" x14ac:dyDescent="0.2">
      <c r="A30" s="122" t="s">
        <v>227</v>
      </c>
      <c r="B30" s="121">
        <v>10</v>
      </c>
      <c r="C30" s="120" t="s">
        <v>226</v>
      </c>
      <c r="D30" s="119">
        <f>D31+D40</f>
        <v>-155000</v>
      </c>
      <c r="E30" s="119">
        <f>E31+E40</f>
        <v>130000</v>
      </c>
      <c r="F30" s="118">
        <v>285000</v>
      </c>
      <c r="G30" s="91">
        <v>285000</v>
      </c>
    </row>
    <row r="31" spans="1:7" s="34" customFormat="1" x14ac:dyDescent="0.2">
      <c r="A31" s="113" t="s">
        <v>225</v>
      </c>
      <c r="B31" s="116">
        <v>10</v>
      </c>
      <c r="C31" s="117" t="s">
        <v>224</v>
      </c>
      <c r="D31" s="48">
        <f>D32</f>
        <v>-35000</v>
      </c>
      <c r="E31" s="48">
        <f>E32</f>
        <v>35000</v>
      </c>
      <c r="F31" s="114">
        <v>70000</v>
      </c>
      <c r="G31" s="40">
        <v>70000</v>
      </c>
    </row>
    <row r="32" spans="1:7" s="34" customFormat="1" ht="22.5" x14ac:dyDescent="0.2">
      <c r="A32" s="113" t="s">
        <v>221</v>
      </c>
      <c r="B32" s="116">
        <v>10</v>
      </c>
      <c r="C32" s="117" t="s">
        <v>223</v>
      </c>
      <c r="D32" s="48">
        <f>D33</f>
        <v>-35000</v>
      </c>
      <c r="E32" s="48">
        <f>E33</f>
        <v>35000</v>
      </c>
      <c r="F32" s="114">
        <v>70000</v>
      </c>
      <c r="G32" s="40">
        <v>70000</v>
      </c>
    </row>
    <row r="33" spans="1:7" s="34" customFormat="1" ht="22.5" x14ac:dyDescent="0.2">
      <c r="A33" s="113" t="s">
        <v>221</v>
      </c>
      <c r="B33" s="116">
        <v>10</v>
      </c>
      <c r="C33" s="117" t="s">
        <v>222</v>
      </c>
      <c r="D33" s="48">
        <f>D34</f>
        <v>-35000</v>
      </c>
      <c r="E33" s="48">
        <f>E34</f>
        <v>35000</v>
      </c>
      <c r="F33" s="114">
        <v>70000</v>
      </c>
      <c r="G33" s="40">
        <v>70000</v>
      </c>
    </row>
    <row r="34" spans="1:7" s="34" customFormat="1" ht="22.5" x14ac:dyDescent="0.2">
      <c r="A34" s="113" t="s">
        <v>221</v>
      </c>
      <c r="B34" s="116">
        <v>10</v>
      </c>
      <c r="C34" s="115" t="s">
        <v>220</v>
      </c>
      <c r="D34" s="48">
        <v>-35000</v>
      </c>
      <c r="E34" s="48">
        <v>35000</v>
      </c>
      <c r="F34" s="114">
        <v>70000</v>
      </c>
      <c r="G34" s="40">
        <v>70000</v>
      </c>
    </row>
    <row r="35" spans="1:7" ht="22.5" hidden="1" x14ac:dyDescent="0.2">
      <c r="A35" s="65" t="s">
        <v>219</v>
      </c>
      <c r="B35" s="64">
        <v>10</v>
      </c>
      <c r="C35" s="111" t="s">
        <v>218</v>
      </c>
      <c r="D35" s="48" t="e">
        <f>#REF!</f>
        <v>#REF!</v>
      </c>
      <c r="E35" s="48" t="e">
        <f>#REF!</f>
        <v>#REF!</v>
      </c>
      <c r="F35" s="48" t="e">
        <f>#REF!</f>
        <v>#REF!</v>
      </c>
    </row>
    <row r="36" spans="1:7" s="53" customFormat="1" ht="22.5" hidden="1" x14ac:dyDescent="0.2">
      <c r="A36" s="57" t="s">
        <v>215</v>
      </c>
      <c r="B36" s="56">
        <v>10</v>
      </c>
      <c r="C36" s="55" t="s">
        <v>217</v>
      </c>
      <c r="D36" s="54" t="e">
        <f>D37+D39</f>
        <v>#REF!</v>
      </c>
      <c r="E36" s="54" t="e">
        <f>E37+E39</f>
        <v>#REF!</v>
      </c>
      <c r="F36" s="54" t="e">
        <f>F37+F39</f>
        <v>#REF!</v>
      </c>
    </row>
    <row r="37" spans="1:7" ht="22.5" hidden="1" x14ac:dyDescent="0.2">
      <c r="A37" s="65" t="s">
        <v>215</v>
      </c>
      <c r="B37" s="64">
        <v>10</v>
      </c>
      <c r="C37" s="111" t="s">
        <v>216</v>
      </c>
      <c r="D37" s="112" t="e">
        <f>D38</f>
        <v>#REF!</v>
      </c>
      <c r="E37" s="112" t="e">
        <f>E38</f>
        <v>#REF!</v>
      </c>
      <c r="F37" s="112" t="e">
        <f>F38</f>
        <v>#REF!</v>
      </c>
    </row>
    <row r="38" spans="1:7" ht="22.5" hidden="1" x14ac:dyDescent="0.2">
      <c r="A38" s="65" t="s">
        <v>215</v>
      </c>
      <c r="B38" s="64">
        <v>10</v>
      </c>
      <c r="C38" s="66" t="s">
        <v>214</v>
      </c>
      <c r="D38" s="48" t="e">
        <f>#REF!</f>
        <v>#REF!</v>
      </c>
      <c r="E38" s="48" t="e">
        <f>#REF!</f>
        <v>#REF!</v>
      </c>
      <c r="F38" s="48" t="e">
        <f>#REF!</f>
        <v>#REF!</v>
      </c>
    </row>
    <row r="39" spans="1:7" ht="33.75" hidden="1" x14ac:dyDescent="0.2">
      <c r="A39" s="65" t="s">
        <v>213</v>
      </c>
      <c r="B39" s="64">
        <v>10</v>
      </c>
      <c r="C39" s="117" t="s">
        <v>212</v>
      </c>
      <c r="D39" s="48" t="e">
        <f>#REF!</f>
        <v>#REF!</v>
      </c>
      <c r="E39" s="48" t="e">
        <f>#REF!</f>
        <v>#REF!</v>
      </c>
      <c r="F39" s="48" t="e">
        <f>#REF!</f>
        <v>#REF!</v>
      </c>
    </row>
    <row r="40" spans="1:7" s="34" customFormat="1" x14ac:dyDescent="0.2">
      <c r="A40" s="113" t="s">
        <v>210</v>
      </c>
      <c r="B40" s="116">
        <v>10</v>
      </c>
      <c r="C40" s="117" t="s">
        <v>211</v>
      </c>
      <c r="D40" s="48">
        <f>D41</f>
        <v>-120000</v>
      </c>
      <c r="E40" s="48">
        <f>E41</f>
        <v>95000</v>
      </c>
      <c r="F40" s="114">
        <v>215000</v>
      </c>
      <c r="G40" s="40">
        <v>215000</v>
      </c>
    </row>
    <row r="41" spans="1:7" s="34" customFormat="1" x14ac:dyDescent="0.2">
      <c r="A41" s="113" t="s">
        <v>210</v>
      </c>
      <c r="B41" s="116">
        <v>10</v>
      </c>
      <c r="C41" s="117" t="s">
        <v>209</v>
      </c>
      <c r="D41" s="48">
        <f>D42</f>
        <v>-120000</v>
      </c>
      <c r="E41" s="48">
        <f>E42</f>
        <v>95000</v>
      </c>
      <c r="F41" s="114">
        <v>215000</v>
      </c>
      <c r="G41" s="40">
        <v>215000</v>
      </c>
    </row>
    <row r="42" spans="1:7" s="34" customFormat="1" x14ac:dyDescent="0.2">
      <c r="A42" s="113" t="s">
        <v>208</v>
      </c>
      <c r="B42" s="116">
        <v>10</v>
      </c>
      <c r="C42" s="115" t="s">
        <v>207</v>
      </c>
      <c r="D42" s="48">
        <v>-120000</v>
      </c>
      <c r="E42" s="48">
        <v>95000</v>
      </c>
      <c r="F42" s="114">
        <v>215000</v>
      </c>
      <c r="G42" s="73">
        <v>215000</v>
      </c>
    </row>
    <row r="43" spans="1:7" ht="22.5" hidden="1" x14ac:dyDescent="0.2">
      <c r="A43" s="65" t="s">
        <v>206</v>
      </c>
      <c r="B43" s="64">
        <v>10</v>
      </c>
      <c r="C43" s="111" t="s">
        <v>205</v>
      </c>
      <c r="D43" s="48" t="e">
        <f>#REF!</f>
        <v>#REF!</v>
      </c>
      <c r="E43" s="48" t="e">
        <f>#REF!</f>
        <v>#REF!</v>
      </c>
      <c r="F43" s="48" t="e">
        <f>#REF!</f>
        <v>#REF!</v>
      </c>
    </row>
    <row r="44" spans="1:7" s="34" customFormat="1" x14ac:dyDescent="0.2">
      <c r="A44" s="122" t="s">
        <v>204</v>
      </c>
      <c r="B44" s="121">
        <v>10</v>
      </c>
      <c r="C44" s="120" t="s">
        <v>203</v>
      </c>
      <c r="D44" s="119">
        <f>D45+D48</f>
        <v>268000</v>
      </c>
      <c r="E44" s="119">
        <f>E45+E48</f>
        <v>967000</v>
      </c>
      <c r="F44" s="118">
        <v>620000</v>
      </c>
      <c r="G44" s="91">
        <v>531000</v>
      </c>
    </row>
    <row r="45" spans="1:7" s="34" customFormat="1" x14ac:dyDescent="0.2">
      <c r="A45" s="113" t="s">
        <v>202</v>
      </c>
      <c r="B45" s="116">
        <v>10</v>
      </c>
      <c r="C45" s="117" t="s">
        <v>201</v>
      </c>
      <c r="D45" s="48">
        <f>D46</f>
        <v>32000</v>
      </c>
      <c r="E45" s="48">
        <f>E46</f>
        <v>103000</v>
      </c>
      <c r="F45" s="114">
        <v>101000</v>
      </c>
      <c r="G45" s="40">
        <v>101000</v>
      </c>
    </row>
    <row r="46" spans="1:7" s="34" customFormat="1" ht="22.5" x14ac:dyDescent="0.2">
      <c r="A46" s="113" t="s">
        <v>200</v>
      </c>
      <c r="B46" s="116">
        <v>10</v>
      </c>
      <c r="C46" s="117" t="s">
        <v>199</v>
      </c>
      <c r="D46" s="48">
        <f>D47</f>
        <v>32000</v>
      </c>
      <c r="E46" s="48">
        <f>E47</f>
        <v>103000</v>
      </c>
      <c r="F46" s="114">
        <v>101000</v>
      </c>
      <c r="G46" s="73">
        <v>101000</v>
      </c>
    </row>
    <row r="47" spans="1:7" s="34" customFormat="1" ht="22.5" x14ac:dyDescent="0.2">
      <c r="A47" s="113" t="s">
        <v>198</v>
      </c>
      <c r="B47" s="116">
        <v>10</v>
      </c>
      <c r="C47" s="115" t="s">
        <v>197</v>
      </c>
      <c r="D47" s="48">
        <v>32000</v>
      </c>
      <c r="E47" s="48">
        <v>103000</v>
      </c>
      <c r="F47" s="114">
        <v>101000</v>
      </c>
      <c r="G47" s="73">
        <v>101000</v>
      </c>
    </row>
    <row r="48" spans="1:7" s="34" customFormat="1" x14ac:dyDescent="0.2">
      <c r="A48" s="113" t="s">
        <v>196</v>
      </c>
      <c r="B48" s="116">
        <v>10</v>
      </c>
      <c r="C48" s="117" t="s">
        <v>195</v>
      </c>
      <c r="D48" s="48">
        <f>D49+D52</f>
        <v>236000</v>
      </c>
      <c r="E48" s="48">
        <f>E49+E52</f>
        <v>864000</v>
      </c>
      <c r="F48" s="114">
        <v>519000</v>
      </c>
      <c r="G48" s="40">
        <v>430000</v>
      </c>
    </row>
    <row r="49" spans="1:7" s="34" customFormat="1" x14ac:dyDescent="0.2">
      <c r="A49" s="113" t="s">
        <v>194</v>
      </c>
      <c r="B49" s="116">
        <v>10</v>
      </c>
      <c r="C49" s="117" t="s">
        <v>193</v>
      </c>
      <c r="D49" s="48">
        <f>D50</f>
        <v>30000</v>
      </c>
      <c r="E49" s="48">
        <f>E50</f>
        <v>98000</v>
      </c>
      <c r="F49" s="114">
        <v>67000</v>
      </c>
      <c r="G49" s="40">
        <v>65000</v>
      </c>
    </row>
    <row r="50" spans="1:7" s="34" customFormat="1" ht="22.5" x14ac:dyDescent="0.2">
      <c r="A50" s="113" t="s">
        <v>192</v>
      </c>
      <c r="B50" s="116">
        <v>10</v>
      </c>
      <c r="C50" s="117" t="s">
        <v>191</v>
      </c>
      <c r="D50" s="48">
        <f>D51</f>
        <v>30000</v>
      </c>
      <c r="E50" s="48">
        <f>E51</f>
        <v>98000</v>
      </c>
      <c r="F50" s="114">
        <v>67000</v>
      </c>
      <c r="G50" s="40">
        <v>65000</v>
      </c>
    </row>
    <row r="51" spans="1:7" s="34" customFormat="1" ht="33.75" x14ac:dyDescent="0.2">
      <c r="A51" s="113" t="s">
        <v>190</v>
      </c>
      <c r="B51" s="116">
        <v>10</v>
      </c>
      <c r="C51" s="115" t="s">
        <v>189</v>
      </c>
      <c r="D51" s="48">
        <v>30000</v>
      </c>
      <c r="E51" s="48">
        <v>98000</v>
      </c>
      <c r="F51" s="114">
        <v>67000</v>
      </c>
      <c r="G51" s="73">
        <v>65000</v>
      </c>
    </row>
    <row r="52" spans="1:7" s="34" customFormat="1" x14ac:dyDescent="0.2">
      <c r="A52" s="113" t="s">
        <v>188</v>
      </c>
      <c r="B52" s="116">
        <v>10</v>
      </c>
      <c r="C52" s="117" t="s">
        <v>187</v>
      </c>
      <c r="D52" s="48">
        <f>D53</f>
        <v>206000</v>
      </c>
      <c r="E52" s="48">
        <f>E53</f>
        <v>766000</v>
      </c>
      <c r="F52" s="114">
        <v>452000</v>
      </c>
      <c r="G52" s="40">
        <v>365000</v>
      </c>
    </row>
    <row r="53" spans="1:7" s="34" customFormat="1" ht="21.75" customHeight="1" x14ac:dyDescent="0.2">
      <c r="A53" s="113" t="s">
        <v>186</v>
      </c>
      <c r="B53" s="116">
        <v>10</v>
      </c>
      <c r="C53" s="117" t="s">
        <v>185</v>
      </c>
      <c r="D53" s="48">
        <f>D54</f>
        <v>206000</v>
      </c>
      <c r="E53" s="48">
        <f>E54</f>
        <v>766000</v>
      </c>
      <c r="F53" s="114">
        <v>452000</v>
      </c>
      <c r="G53" s="40">
        <v>365000</v>
      </c>
    </row>
    <row r="54" spans="1:7" s="34" customFormat="1" ht="36" customHeight="1" x14ac:dyDescent="0.2">
      <c r="A54" s="113" t="s">
        <v>184</v>
      </c>
      <c r="B54" s="116">
        <v>10</v>
      </c>
      <c r="C54" s="115" t="s">
        <v>183</v>
      </c>
      <c r="D54" s="48">
        <v>206000</v>
      </c>
      <c r="E54" s="48">
        <v>766000</v>
      </c>
      <c r="F54" s="114">
        <v>452000</v>
      </c>
      <c r="G54" s="73">
        <v>365000</v>
      </c>
    </row>
    <row r="55" spans="1:7" s="67" customFormat="1" hidden="1" x14ac:dyDescent="0.2">
      <c r="A55" s="110" t="s">
        <v>117</v>
      </c>
      <c r="B55" s="109">
        <v>10</v>
      </c>
      <c r="C55" s="108" t="s">
        <v>116</v>
      </c>
      <c r="D55" s="107" t="e">
        <f>D56</f>
        <v>#REF!</v>
      </c>
      <c r="E55" s="107" t="e">
        <f>E56</f>
        <v>#REF!</v>
      </c>
      <c r="F55" s="107" t="e">
        <f>F56</f>
        <v>#REF!</v>
      </c>
    </row>
    <row r="56" spans="1:7" s="74" customFormat="1" ht="22.5" hidden="1" x14ac:dyDescent="0.2">
      <c r="A56" s="106" t="s">
        <v>115</v>
      </c>
      <c r="B56" s="105">
        <v>10</v>
      </c>
      <c r="C56" s="104" t="s">
        <v>114</v>
      </c>
      <c r="D56" s="103" t="e">
        <f>D57</f>
        <v>#REF!</v>
      </c>
      <c r="E56" s="103" t="e">
        <f>E57</f>
        <v>#REF!</v>
      </c>
      <c r="F56" s="103" t="e">
        <f>F57</f>
        <v>#REF!</v>
      </c>
    </row>
    <row r="57" spans="1:7" ht="33.75" hidden="1" x14ac:dyDescent="0.2">
      <c r="A57" s="65" t="s">
        <v>112</v>
      </c>
      <c r="B57" s="64">
        <v>10</v>
      </c>
      <c r="C57" s="66" t="s">
        <v>182</v>
      </c>
      <c r="D57" s="48" t="e">
        <f>#REF!</f>
        <v>#REF!</v>
      </c>
      <c r="E57" s="48" t="e">
        <f>#REF!</f>
        <v>#REF!</v>
      </c>
      <c r="F57" s="48" t="e">
        <f>#REF!</f>
        <v>#REF!</v>
      </c>
    </row>
    <row r="58" spans="1:7" s="67" customFormat="1" ht="22.5" hidden="1" x14ac:dyDescent="0.2">
      <c r="A58" s="110" t="s">
        <v>181</v>
      </c>
      <c r="B58" s="109">
        <v>10</v>
      </c>
      <c r="C58" s="108" t="s">
        <v>180</v>
      </c>
      <c r="D58" s="107" t="e">
        <f>D59</f>
        <v>#REF!</v>
      </c>
      <c r="E58" s="107" t="e">
        <f>E59</f>
        <v>#REF!</v>
      </c>
      <c r="F58" s="107" t="e">
        <f>F59</f>
        <v>#REF!</v>
      </c>
    </row>
    <row r="59" spans="1:7" s="74" customFormat="1" hidden="1" x14ac:dyDescent="0.2">
      <c r="A59" s="106" t="s">
        <v>179</v>
      </c>
      <c r="B59" s="105">
        <v>10</v>
      </c>
      <c r="C59" s="104" t="s">
        <v>178</v>
      </c>
      <c r="D59" s="103" t="e">
        <f>D60</f>
        <v>#REF!</v>
      </c>
      <c r="E59" s="103" t="e">
        <f>E60</f>
        <v>#REF!</v>
      </c>
      <c r="F59" s="103" t="e">
        <f>F60</f>
        <v>#REF!</v>
      </c>
    </row>
    <row r="60" spans="1:7" s="74" customFormat="1" hidden="1" x14ac:dyDescent="0.2">
      <c r="A60" s="106" t="s">
        <v>177</v>
      </c>
      <c r="B60" s="105">
        <v>10</v>
      </c>
      <c r="C60" s="104" t="s">
        <v>176</v>
      </c>
      <c r="D60" s="103" t="e">
        <f>D61</f>
        <v>#REF!</v>
      </c>
      <c r="E60" s="103" t="e">
        <f>E61</f>
        <v>#REF!</v>
      </c>
      <c r="F60" s="103" t="e">
        <f>F61</f>
        <v>#REF!</v>
      </c>
    </row>
    <row r="61" spans="1:7" ht="22.5" hidden="1" x14ac:dyDescent="0.2">
      <c r="A61" s="65" t="s">
        <v>175</v>
      </c>
      <c r="B61" s="64">
        <v>10</v>
      </c>
      <c r="C61" s="111" t="s">
        <v>174</v>
      </c>
      <c r="D61" s="48" t="e">
        <f>#REF!</f>
        <v>#REF!</v>
      </c>
      <c r="E61" s="48" t="e">
        <f>#REF!</f>
        <v>#REF!</v>
      </c>
      <c r="F61" s="48" t="e">
        <f>#REF!</f>
        <v>#REF!</v>
      </c>
    </row>
    <row r="62" spans="1:7" s="67" customFormat="1" ht="22.5" hidden="1" x14ac:dyDescent="0.2">
      <c r="A62" s="110" t="s">
        <v>110</v>
      </c>
      <c r="B62" s="109">
        <v>10</v>
      </c>
      <c r="C62" s="108" t="s">
        <v>109</v>
      </c>
      <c r="D62" s="107" t="e">
        <f>D63+D68</f>
        <v>#REF!</v>
      </c>
      <c r="E62" s="107" t="e">
        <f>E63+E68</f>
        <v>#REF!</v>
      </c>
      <c r="F62" s="107" t="e">
        <f>F63+F68</f>
        <v>#REF!</v>
      </c>
    </row>
    <row r="63" spans="1:7" s="53" customFormat="1" ht="45" hidden="1" x14ac:dyDescent="0.2">
      <c r="A63" s="57" t="s">
        <v>108</v>
      </c>
      <c r="B63" s="56">
        <v>10</v>
      </c>
      <c r="C63" s="55" t="s">
        <v>107</v>
      </c>
      <c r="D63" s="54" t="e">
        <f>D64+D66</f>
        <v>#REF!</v>
      </c>
      <c r="E63" s="54" t="e">
        <f>E64+E66</f>
        <v>#REF!</v>
      </c>
      <c r="F63" s="54" t="e">
        <f>F64+F66</f>
        <v>#REF!</v>
      </c>
    </row>
    <row r="64" spans="1:7" s="74" customFormat="1" ht="45" hidden="1" x14ac:dyDescent="0.2">
      <c r="A64" s="106" t="s">
        <v>106</v>
      </c>
      <c r="B64" s="105">
        <v>10</v>
      </c>
      <c r="C64" s="104" t="s">
        <v>105</v>
      </c>
      <c r="D64" s="103" t="e">
        <f>D65</f>
        <v>#REF!</v>
      </c>
      <c r="E64" s="103" t="e">
        <f>E65</f>
        <v>#REF!</v>
      </c>
      <c r="F64" s="103" t="e">
        <f>F65</f>
        <v>#REF!</v>
      </c>
    </row>
    <row r="65" spans="1:6" ht="45" hidden="1" x14ac:dyDescent="0.2">
      <c r="A65" s="65" t="s">
        <v>104</v>
      </c>
      <c r="B65" s="64">
        <v>10</v>
      </c>
      <c r="C65" s="111" t="s">
        <v>173</v>
      </c>
      <c r="D65" s="48" t="e">
        <f>#REF!</f>
        <v>#REF!</v>
      </c>
      <c r="E65" s="48" t="e">
        <f>#REF!</f>
        <v>#REF!</v>
      </c>
      <c r="F65" s="48" t="e">
        <f>#REF!</f>
        <v>#REF!</v>
      </c>
    </row>
    <row r="66" spans="1:6" s="74" customFormat="1" ht="45" hidden="1" x14ac:dyDescent="0.2">
      <c r="A66" s="106" t="s">
        <v>172</v>
      </c>
      <c r="B66" s="105">
        <v>10</v>
      </c>
      <c r="C66" s="104" t="s">
        <v>171</v>
      </c>
      <c r="D66" s="103" t="e">
        <f>D67</f>
        <v>#REF!</v>
      </c>
      <c r="E66" s="103" t="e">
        <f>E67</f>
        <v>#REF!</v>
      </c>
      <c r="F66" s="103" t="e">
        <f>F67</f>
        <v>#REF!</v>
      </c>
    </row>
    <row r="67" spans="1:6" ht="33" hidden="1" customHeight="1" x14ac:dyDescent="0.2">
      <c r="A67" s="65" t="s">
        <v>170</v>
      </c>
      <c r="B67" s="64">
        <v>10</v>
      </c>
      <c r="C67" s="66" t="s">
        <v>169</v>
      </c>
      <c r="D67" s="48" t="e">
        <f>#REF!</f>
        <v>#REF!</v>
      </c>
      <c r="E67" s="48" t="e">
        <f>#REF!</f>
        <v>#REF!</v>
      </c>
      <c r="F67" s="48" t="e">
        <f>#REF!</f>
        <v>#REF!</v>
      </c>
    </row>
    <row r="68" spans="1:6" s="74" customFormat="1" ht="45" hidden="1" x14ac:dyDescent="0.2">
      <c r="A68" s="106" t="s">
        <v>168</v>
      </c>
      <c r="B68" s="105">
        <v>10</v>
      </c>
      <c r="C68" s="104" t="s">
        <v>167</v>
      </c>
      <c r="D68" s="103" t="e">
        <f>D69</f>
        <v>#REF!</v>
      </c>
      <c r="E68" s="103" t="e">
        <f>E69</f>
        <v>#REF!</v>
      </c>
      <c r="F68" s="103" t="e">
        <f>F69</f>
        <v>#REF!</v>
      </c>
    </row>
    <row r="69" spans="1:6" s="74" customFormat="1" ht="45" hidden="1" x14ac:dyDescent="0.2">
      <c r="A69" s="106" t="s">
        <v>166</v>
      </c>
      <c r="B69" s="105">
        <v>10</v>
      </c>
      <c r="C69" s="104" t="s">
        <v>165</v>
      </c>
      <c r="D69" s="103" t="e">
        <f>D70</f>
        <v>#REF!</v>
      </c>
      <c r="E69" s="103" t="e">
        <f>E70</f>
        <v>#REF!</v>
      </c>
      <c r="F69" s="103" t="e">
        <f>F70</f>
        <v>#REF!</v>
      </c>
    </row>
    <row r="70" spans="1:6" ht="45" hidden="1" x14ac:dyDescent="0.2">
      <c r="A70" s="65" t="s">
        <v>164</v>
      </c>
      <c r="B70" s="64">
        <v>10</v>
      </c>
      <c r="C70" s="111" t="s">
        <v>163</v>
      </c>
      <c r="D70" s="48" t="e">
        <f>#REF!</f>
        <v>#REF!</v>
      </c>
      <c r="E70" s="48" t="e">
        <f>#REF!</f>
        <v>#REF!</v>
      </c>
      <c r="F70" s="48" t="e">
        <f>#REF!</f>
        <v>#REF!</v>
      </c>
    </row>
    <row r="71" spans="1:6" s="67" customFormat="1" ht="15" hidden="1" customHeight="1" x14ac:dyDescent="0.2">
      <c r="A71" s="110" t="s">
        <v>162</v>
      </c>
      <c r="B71" s="109">
        <v>10</v>
      </c>
      <c r="C71" s="108" t="s">
        <v>161</v>
      </c>
      <c r="D71" s="107" t="e">
        <f>D72+D75</f>
        <v>#REF!</v>
      </c>
      <c r="E71" s="107" t="e">
        <f>E72+E75</f>
        <v>#REF!</v>
      </c>
      <c r="F71" s="107" t="e">
        <f>F72+F75</f>
        <v>#REF!</v>
      </c>
    </row>
    <row r="72" spans="1:6" s="74" customFormat="1" ht="0.75" hidden="1" customHeight="1" x14ac:dyDescent="0.2">
      <c r="A72" s="106" t="s">
        <v>160</v>
      </c>
      <c r="B72" s="105">
        <v>10</v>
      </c>
      <c r="C72" s="104" t="s">
        <v>159</v>
      </c>
      <c r="D72" s="103" t="e">
        <f>D73</f>
        <v>#REF!</v>
      </c>
      <c r="E72" s="103" t="e">
        <f>E73</f>
        <v>#REF!</v>
      </c>
      <c r="F72" s="103" t="e">
        <f>F73</f>
        <v>#REF!</v>
      </c>
    </row>
    <row r="73" spans="1:6" s="74" customFormat="1" ht="12.75" hidden="1" customHeight="1" x14ac:dyDescent="0.2">
      <c r="A73" s="106" t="s">
        <v>158</v>
      </c>
      <c r="B73" s="105">
        <v>10</v>
      </c>
      <c r="C73" s="104" t="s">
        <v>157</v>
      </c>
      <c r="D73" s="103" t="e">
        <f>D74</f>
        <v>#REF!</v>
      </c>
      <c r="E73" s="103" t="e">
        <f>E74</f>
        <v>#REF!</v>
      </c>
      <c r="F73" s="103" t="e">
        <f>F74</f>
        <v>#REF!</v>
      </c>
    </row>
    <row r="74" spans="1:6" ht="13.5" hidden="1" customHeight="1" x14ac:dyDescent="0.2">
      <c r="A74" s="65" t="s">
        <v>156</v>
      </c>
      <c r="B74" s="64">
        <v>10</v>
      </c>
      <c r="C74" s="111" t="s">
        <v>155</v>
      </c>
      <c r="D74" s="48" t="e">
        <f>#REF!</f>
        <v>#REF!</v>
      </c>
      <c r="E74" s="48" t="e">
        <f>#REF!</f>
        <v>#REF!</v>
      </c>
      <c r="F74" s="48" t="e">
        <f>#REF!</f>
        <v>#REF!</v>
      </c>
    </row>
    <row r="75" spans="1:6" s="53" customFormat="1" ht="12.75" hidden="1" customHeight="1" x14ac:dyDescent="0.2">
      <c r="A75" s="57" t="s">
        <v>154</v>
      </c>
      <c r="B75" s="56">
        <v>10</v>
      </c>
      <c r="C75" s="55" t="s">
        <v>153</v>
      </c>
      <c r="D75" s="54" t="e">
        <f>D76</f>
        <v>#REF!</v>
      </c>
      <c r="E75" s="54" t="e">
        <f>E76</f>
        <v>#REF!</v>
      </c>
      <c r="F75" s="54" t="e">
        <f>F76</f>
        <v>#REF!</v>
      </c>
    </row>
    <row r="76" spans="1:6" s="74" customFormat="1" ht="15.75" hidden="1" customHeight="1" x14ac:dyDescent="0.2">
      <c r="A76" s="106" t="s">
        <v>152</v>
      </c>
      <c r="B76" s="105">
        <v>10</v>
      </c>
      <c r="C76" s="104" t="s">
        <v>151</v>
      </c>
      <c r="D76" s="103" t="e">
        <f>D77</f>
        <v>#REF!</v>
      </c>
      <c r="E76" s="103" t="e">
        <f>E77</f>
        <v>#REF!</v>
      </c>
      <c r="F76" s="103" t="e">
        <f>F77</f>
        <v>#REF!</v>
      </c>
    </row>
    <row r="77" spans="1:6" ht="11.25" hidden="1" customHeight="1" x14ac:dyDescent="0.2">
      <c r="A77" s="65" t="s">
        <v>150</v>
      </c>
      <c r="B77" s="64">
        <v>10</v>
      </c>
      <c r="C77" s="111" t="s">
        <v>149</v>
      </c>
      <c r="D77" s="48" t="e">
        <f>#REF!</f>
        <v>#REF!</v>
      </c>
      <c r="E77" s="48" t="e">
        <f>#REF!</f>
        <v>#REF!</v>
      </c>
      <c r="F77" s="48" t="e">
        <f>#REF!</f>
        <v>#REF!</v>
      </c>
    </row>
    <row r="78" spans="1:6" s="67" customFormat="1" ht="0.75" hidden="1" customHeight="1" x14ac:dyDescent="0.2">
      <c r="A78" s="110" t="s">
        <v>102</v>
      </c>
      <c r="B78" s="109">
        <v>10</v>
      </c>
      <c r="C78" s="108" t="s">
        <v>101</v>
      </c>
      <c r="D78" s="48" t="e">
        <f>#REF!</f>
        <v>#REF!</v>
      </c>
      <c r="E78" s="48" t="e">
        <f>#REF!</f>
        <v>#REF!</v>
      </c>
      <c r="F78" s="48" t="e">
        <f>#REF!</f>
        <v>#REF!</v>
      </c>
    </row>
    <row r="79" spans="1:6" s="74" customFormat="1" ht="8.25" hidden="1" customHeight="1" x14ac:dyDescent="0.2">
      <c r="A79" s="106" t="s">
        <v>148</v>
      </c>
      <c r="B79" s="105">
        <v>10</v>
      </c>
      <c r="C79" s="104" t="s">
        <v>147</v>
      </c>
      <c r="D79" s="103" t="e">
        <f>D80</f>
        <v>#REF!</v>
      </c>
      <c r="E79" s="103" t="e">
        <f>E80</f>
        <v>#REF!</v>
      </c>
      <c r="F79" s="103" t="e">
        <f>F80</f>
        <v>#REF!</v>
      </c>
    </row>
    <row r="80" spans="1:6" ht="7.5" hidden="1" customHeight="1" x14ac:dyDescent="0.2">
      <c r="A80" s="113" t="s">
        <v>146</v>
      </c>
      <c r="B80" s="64">
        <v>10</v>
      </c>
      <c r="C80" s="111" t="s">
        <v>145</v>
      </c>
      <c r="D80" s="48" t="e">
        <f>#REF!</f>
        <v>#REF!</v>
      </c>
      <c r="E80" s="48" t="e">
        <f>#REF!</f>
        <v>#REF!</v>
      </c>
      <c r="F80" s="48" t="e">
        <f>#REF!</f>
        <v>#REF!</v>
      </c>
    </row>
    <row r="81" spans="1:6" s="74" customFormat="1" ht="12.75" hidden="1" customHeight="1" x14ac:dyDescent="0.2">
      <c r="A81" s="106" t="s">
        <v>100</v>
      </c>
      <c r="B81" s="105">
        <v>10</v>
      </c>
      <c r="C81" s="104" t="s">
        <v>99</v>
      </c>
      <c r="D81" s="103">
        <f>D82</f>
        <v>0</v>
      </c>
      <c r="E81" s="103">
        <f>E82</f>
        <v>0</v>
      </c>
      <c r="F81" s="103">
        <f>F82</f>
        <v>0</v>
      </c>
    </row>
    <row r="82" spans="1:6" s="74" customFormat="1" ht="8.25" hidden="1" customHeight="1" x14ac:dyDescent="0.2">
      <c r="A82" s="106" t="s">
        <v>98</v>
      </c>
      <c r="B82" s="105">
        <v>10</v>
      </c>
      <c r="C82" s="104" t="s">
        <v>97</v>
      </c>
      <c r="D82" s="103">
        <f>D83</f>
        <v>0</v>
      </c>
      <c r="E82" s="103">
        <f>E83</f>
        <v>0</v>
      </c>
      <c r="F82" s="103">
        <f>F83</f>
        <v>0</v>
      </c>
    </row>
    <row r="83" spans="1:6" ht="8.25" hidden="1" customHeight="1" x14ac:dyDescent="0.2">
      <c r="A83" s="65" t="s">
        <v>96</v>
      </c>
      <c r="B83" s="64">
        <v>10</v>
      </c>
      <c r="C83" s="66" t="s">
        <v>144</v>
      </c>
      <c r="D83" s="112">
        <v>0</v>
      </c>
      <c r="E83" s="112">
        <v>0</v>
      </c>
      <c r="F83" s="112">
        <v>0</v>
      </c>
    </row>
    <row r="84" spans="1:6" s="74" customFormat="1" ht="12" hidden="1" customHeight="1" x14ac:dyDescent="0.2">
      <c r="A84" s="106" t="s">
        <v>143</v>
      </c>
      <c r="B84" s="105">
        <v>10</v>
      </c>
      <c r="C84" s="104" t="s">
        <v>142</v>
      </c>
      <c r="D84" s="103" t="e">
        <f>D85</f>
        <v>#REF!</v>
      </c>
      <c r="E84" s="103" t="e">
        <f>E85</f>
        <v>#REF!</v>
      </c>
      <c r="F84" s="103" t="e">
        <f>F85</f>
        <v>#REF!</v>
      </c>
    </row>
    <row r="85" spans="1:6" s="74" customFormat="1" ht="9" hidden="1" customHeight="1" x14ac:dyDescent="0.2">
      <c r="A85" s="106" t="s">
        <v>141</v>
      </c>
      <c r="B85" s="105">
        <v>10</v>
      </c>
      <c r="C85" s="104" t="s">
        <v>140</v>
      </c>
      <c r="D85" s="103" t="e">
        <f>D86</f>
        <v>#REF!</v>
      </c>
      <c r="E85" s="103" t="e">
        <f>E86</f>
        <v>#REF!</v>
      </c>
      <c r="F85" s="103" t="e">
        <f>F86</f>
        <v>#REF!</v>
      </c>
    </row>
    <row r="86" spans="1:6" ht="8.25" hidden="1" customHeight="1" x14ac:dyDescent="0.2">
      <c r="A86" s="65" t="s">
        <v>139</v>
      </c>
      <c r="B86" s="64">
        <v>10</v>
      </c>
      <c r="C86" s="66" t="s">
        <v>138</v>
      </c>
      <c r="D86" s="48" t="e">
        <f>#REF!</f>
        <v>#REF!</v>
      </c>
      <c r="E86" s="48" t="e">
        <f>#REF!</f>
        <v>#REF!</v>
      </c>
      <c r="F86" s="48" t="e">
        <f>#REF!</f>
        <v>#REF!</v>
      </c>
    </row>
    <row r="87" spans="1:6" s="67" customFormat="1" ht="8.25" hidden="1" customHeight="1" x14ac:dyDescent="0.2">
      <c r="A87" s="110" t="s">
        <v>137</v>
      </c>
      <c r="B87" s="109">
        <v>10</v>
      </c>
      <c r="C87" s="108" t="s">
        <v>136</v>
      </c>
      <c r="D87" s="107" t="e">
        <f>D88+D90+D92</f>
        <v>#REF!</v>
      </c>
      <c r="E87" s="107" t="e">
        <f>E88+E90+E92</f>
        <v>#REF!</v>
      </c>
      <c r="F87" s="107" t="e">
        <f>F88+F90+F92</f>
        <v>#REF!</v>
      </c>
    </row>
    <row r="88" spans="1:6" s="74" customFormat="1" ht="9" hidden="1" customHeight="1" x14ac:dyDescent="0.2">
      <c r="A88" s="106" t="s">
        <v>135</v>
      </c>
      <c r="B88" s="105">
        <v>10</v>
      </c>
      <c r="C88" s="104" t="s">
        <v>134</v>
      </c>
      <c r="D88" s="103" t="e">
        <f>D89</f>
        <v>#REF!</v>
      </c>
      <c r="E88" s="103" t="e">
        <f>E89</f>
        <v>#REF!</v>
      </c>
      <c r="F88" s="103" t="e">
        <f>F89</f>
        <v>#REF!</v>
      </c>
    </row>
    <row r="89" spans="1:6" ht="11.25" hidden="1" customHeight="1" x14ac:dyDescent="0.2">
      <c r="A89" s="65" t="s">
        <v>133</v>
      </c>
      <c r="B89" s="64">
        <v>10</v>
      </c>
      <c r="C89" s="111" t="s">
        <v>132</v>
      </c>
      <c r="D89" s="48" t="e">
        <f>#REF!</f>
        <v>#REF!</v>
      </c>
      <c r="E89" s="48" t="e">
        <f>#REF!</f>
        <v>#REF!</v>
      </c>
      <c r="F89" s="48" t="e">
        <f>#REF!</f>
        <v>#REF!</v>
      </c>
    </row>
    <row r="90" spans="1:6" s="74" customFormat="1" ht="9.75" hidden="1" customHeight="1" x14ac:dyDescent="0.2">
      <c r="A90" s="106" t="s">
        <v>131</v>
      </c>
      <c r="B90" s="105">
        <v>10</v>
      </c>
      <c r="C90" s="104" t="s">
        <v>130</v>
      </c>
      <c r="D90" s="103" t="e">
        <f>D91</f>
        <v>#REF!</v>
      </c>
      <c r="E90" s="103" t="e">
        <f>E91</f>
        <v>#REF!</v>
      </c>
      <c r="F90" s="103" t="e">
        <f>F91</f>
        <v>#REF!</v>
      </c>
    </row>
    <row r="91" spans="1:6" ht="9.75" hidden="1" customHeight="1" x14ac:dyDescent="0.2">
      <c r="A91" s="65" t="s">
        <v>129</v>
      </c>
      <c r="B91" s="64">
        <v>10</v>
      </c>
      <c r="C91" s="111" t="s">
        <v>128</v>
      </c>
      <c r="D91" s="48" t="e">
        <f>#REF!</f>
        <v>#REF!</v>
      </c>
      <c r="E91" s="48" t="e">
        <f>#REF!</f>
        <v>#REF!</v>
      </c>
      <c r="F91" s="48" t="e">
        <f>#REF!</f>
        <v>#REF!</v>
      </c>
    </row>
    <row r="92" spans="1:6" s="74" customFormat="1" ht="12" hidden="1" customHeight="1" x14ac:dyDescent="0.2">
      <c r="A92" s="106" t="s">
        <v>127</v>
      </c>
      <c r="B92" s="105">
        <v>10</v>
      </c>
      <c r="C92" s="104" t="s">
        <v>126</v>
      </c>
      <c r="D92" s="103" t="e">
        <f>D93</f>
        <v>#REF!</v>
      </c>
      <c r="E92" s="103" t="e">
        <f>E93</f>
        <v>#REF!</v>
      </c>
      <c r="F92" s="103" t="e">
        <f>F93</f>
        <v>#REF!</v>
      </c>
    </row>
    <row r="93" spans="1:6" ht="10.5" hidden="1" customHeight="1" x14ac:dyDescent="0.2">
      <c r="A93" s="65" t="s">
        <v>125</v>
      </c>
      <c r="B93" s="64">
        <v>10</v>
      </c>
      <c r="C93" s="111" t="s">
        <v>124</v>
      </c>
      <c r="D93" s="48" t="e">
        <f>#REF!</f>
        <v>#REF!</v>
      </c>
      <c r="E93" s="48" t="e">
        <f>#REF!</f>
        <v>#REF!</v>
      </c>
      <c r="F93" s="48" t="e">
        <f>#REF!</f>
        <v>#REF!</v>
      </c>
    </row>
    <row r="94" spans="1:6" s="67" customFormat="1" ht="10.5" hidden="1" customHeight="1" x14ac:dyDescent="0.2">
      <c r="A94" s="110" t="s">
        <v>123</v>
      </c>
      <c r="B94" s="109">
        <v>10</v>
      </c>
      <c r="C94" s="108" t="s">
        <v>122</v>
      </c>
      <c r="D94" s="107" t="e">
        <f>D95</f>
        <v>#REF!</v>
      </c>
      <c r="E94" s="107" t="e">
        <f>E95</f>
        <v>#REF!</v>
      </c>
      <c r="F94" s="107" t="e">
        <f>F95</f>
        <v>#REF!</v>
      </c>
    </row>
    <row r="95" spans="1:6" s="74" customFormat="1" ht="9" hidden="1" customHeight="1" x14ac:dyDescent="0.2">
      <c r="A95" s="106" t="s">
        <v>121</v>
      </c>
      <c r="B95" s="105">
        <v>10</v>
      </c>
      <c r="C95" s="104" t="s">
        <v>120</v>
      </c>
      <c r="D95" s="103" t="e">
        <f>D96</f>
        <v>#REF!</v>
      </c>
      <c r="E95" s="103" t="e">
        <f>E96</f>
        <v>#REF!</v>
      </c>
      <c r="F95" s="103" t="e">
        <f>F96</f>
        <v>#REF!</v>
      </c>
    </row>
    <row r="96" spans="1:6" ht="10.5" hidden="1" customHeight="1" x14ac:dyDescent="0.2">
      <c r="A96" s="52" t="s">
        <v>119</v>
      </c>
      <c r="B96" s="51">
        <v>10</v>
      </c>
      <c r="C96" s="63" t="s">
        <v>118</v>
      </c>
      <c r="D96" s="44" t="e">
        <f>#REF!</f>
        <v>#REF!</v>
      </c>
      <c r="E96" s="44" t="e">
        <f>#REF!</f>
        <v>#REF!</v>
      </c>
      <c r="F96" s="44" t="e">
        <f>#REF!</f>
        <v>#REF!</v>
      </c>
    </row>
    <row r="97" spans="1:7" ht="21" customHeight="1" x14ac:dyDescent="0.2">
      <c r="A97" s="102" t="s">
        <v>117</v>
      </c>
      <c r="B97" s="101">
        <v>10</v>
      </c>
      <c r="C97" s="100" t="s">
        <v>116</v>
      </c>
      <c r="D97" s="99">
        <f>D98</f>
        <v>200</v>
      </c>
      <c r="E97" s="99">
        <v>200</v>
      </c>
      <c r="F97" s="98">
        <v>0</v>
      </c>
      <c r="G97" s="97">
        <v>0</v>
      </c>
    </row>
    <row r="98" spans="1:7" ht="46.5" customHeight="1" x14ac:dyDescent="0.2">
      <c r="A98" s="90" t="s">
        <v>115</v>
      </c>
      <c r="B98" s="89">
        <v>10</v>
      </c>
      <c r="C98" s="88" t="s">
        <v>114</v>
      </c>
      <c r="D98" s="87">
        <f>D99</f>
        <v>200</v>
      </c>
      <c r="E98" s="87">
        <v>200</v>
      </c>
      <c r="F98" s="87">
        <v>0</v>
      </c>
      <c r="G98" s="23">
        <v>0</v>
      </c>
    </row>
    <row r="99" spans="1:7" ht="46.5" customHeight="1" x14ac:dyDescent="0.2">
      <c r="A99" s="90" t="s">
        <v>112</v>
      </c>
      <c r="B99" s="89">
        <v>10</v>
      </c>
      <c r="C99" s="88" t="s">
        <v>113</v>
      </c>
      <c r="D99" s="87">
        <f>D100</f>
        <v>200</v>
      </c>
      <c r="E99" s="87">
        <v>200</v>
      </c>
      <c r="F99" s="87">
        <v>0</v>
      </c>
      <c r="G99" s="23">
        <v>0</v>
      </c>
    </row>
    <row r="100" spans="1:7" ht="49.5" customHeight="1" x14ac:dyDescent="0.2">
      <c r="A100" s="90" t="s">
        <v>112</v>
      </c>
      <c r="B100" s="89">
        <v>10</v>
      </c>
      <c r="C100" s="88" t="s">
        <v>111</v>
      </c>
      <c r="D100" s="87">
        <v>200</v>
      </c>
      <c r="E100" s="87">
        <v>200</v>
      </c>
      <c r="F100" s="87">
        <v>0</v>
      </c>
      <c r="G100" s="23">
        <v>0</v>
      </c>
    </row>
    <row r="101" spans="1:7" s="34" customFormat="1" ht="22.5" x14ac:dyDescent="0.2">
      <c r="A101" s="32" t="s">
        <v>110</v>
      </c>
      <c r="B101" s="31">
        <v>10</v>
      </c>
      <c r="C101" s="30" t="s">
        <v>109</v>
      </c>
      <c r="D101" s="29">
        <f>D102</f>
        <v>430237.17</v>
      </c>
      <c r="E101" s="29">
        <v>430237.17</v>
      </c>
      <c r="F101" s="29">
        <v>0</v>
      </c>
      <c r="G101" s="91">
        <v>0</v>
      </c>
    </row>
    <row r="102" spans="1:7" s="34" customFormat="1" ht="45" x14ac:dyDescent="0.2">
      <c r="A102" s="90" t="s">
        <v>108</v>
      </c>
      <c r="B102" s="89">
        <v>10</v>
      </c>
      <c r="C102" s="88" t="s">
        <v>107</v>
      </c>
      <c r="D102" s="87">
        <f>D103</f>
        <v>430237.17</v>
      </c>
      <c r="E102" s="87">
        <v>430237.17</v>
      </c>
      <c r="F102" s="87">
        <v>0</v>
      </c>
      <c r="G102" s="40">
        <v>0</v>
      </c>
    </row>
    <row r="103" spans="1:7" s="34" customFormat="1" ht="45" x14ac:dyDescent="0.2">
      <c r="A103" s="90" t="s">
        <v>106</v>
      </c>
      <c r="B103" s="89">
        <v>10</v>
      </c>
      <c r="C103" s="88" t="s">
        <v>105</v>
      </c>
      <c r="D103" s="87">
        <f>D104</f>
        <v>430237.17</v>
      </c>
      <c r="E103" s="87">
        <v>430237.17</v>
      </c>
      <c r="F103" s="87">
        <v>0</v>
      </c>
      <c r="G103" s="40">
        <v>0</v>
      </c>
    </row>
    <row r="104" spans="1:7" s="34" customFormat="1" ht="45" x14ac:dyDescent="0.2">
      <c r="A104" s="90" t="s">
        <v>104</v>
      </c>
      <c r="B104" s="89">
        <v>10</v>
      </c>
      <c r="C104" s="88" t="s">
        <v>103</v>
      </c>
      <c r="D104" s="87">
        <v>430237.17</v>
      </c>
      <c r="E104" s="87">
        <v>430237.17</v>
      </c>
      <c r="F104" s="87">
        <v>0</v>
      </c>
      <c r="G104" s="40">
        <v>0</v>
      </c>
    </row>
    <row r="105" spans="1:7" s="53" customFormat="1" hidden="1" x14ac:dyDescent="0.2">
      <c r="A105" s="86" t="s">
        <v>102</v>
      </c>
      <c r="B105" s="85">
        <v>10</v>
      </c>
      <c r="C105" s="84" t="s">
        <v>101</v>
      </c>
      <c r="D105" s="83">
        <v>239000</v>
      </c>
      <c r="E105" s="83">
        <v>548000</v>
      </c>
      <c r="F105" s="82">
        <v>0</v>
      </c>
    </row>
    <row r="106" spans="1:7" ht="45" hidden="1" x14ac:dyDescent="0.2">
      <c r="A106" s="96" t="s">
        <v>100</v>
      </c>
      <c r="B106" s="95">
        <v>10</v>
      </c>
      <c r="C106" s="94" t="s">
        <v>99</v>
      </c>
      <c r="D106" s="93">
        <v>239000</v>
      </c>
      <c r="E106" s="93">
        <v>548000</v>
      </c>
      <c r="F106" s="92">
        <v>0</v>
      </c>
    </row>
    <row r="107" spans="1:7" x14ac:dyDescent="0.2">
      <c r="A107" s="32" t="s">
        <v>102</v>
      </c>
      <c r="B107" s="31">
        <v>10</v>
      </c>
      <c r="C107" s="30" t="s">
        <v>101</v>
      </c>
      <c r="D107" s="29">
        <f>D108</f>
        <v>309000</v>
      </c>
      <c r="E107" s="29">
        <v>548000</v>
      </c>
      <c r="F107" s="29">
        <v>0</v>
      </c>
      <c r="G107" s="91">
        <v>0</v>
      </c>
    </row>
    <row r="108" spans="1:7" ht="45" x14ac:dyDescent="0.2">
      <c r="A108" s="90" t="s">
        <v>100</v>
      </c>
      <c r="B108" s="89">
        <v>10</v>
      </c>
      <c r="C108" s="88" t="s">
        <v>99</v>
      </c>
      <c r="D108" s="87">
        <f>D109</f>
        <v>309000</v>
      </c>
      <c r="E108" s="87">
        <v>548000</v>
      </c>
      <c r="F108" s="87">
        <v>0</v>
      </c>
      <c r="G108" s="40">
        <v>0</v>
      </c>
    </row>
    <row r="109" spans="1:7" ht="48" customHeight="1" x14ac:dyDescent="0.2">
      <c r="A109" s="90" t="s">
        <v>98</v>
      </c>
      <c r="B109" s="89">
        <v>10</v>
      </c>
      <c r="C109" s="88" t="s">
        <v>97</v>
      </c>
      <c r="D109" s="87">
        <f>D110</f>
        <v>309000</v>
      </c>
      <c r="E109" s="87">
        <v>548000</v>
      </c>
      <c r="F109" s="87">
        <v>0</v>
      </c>
      <c r="G109" s="40">
        <v>0</v>
      </c>
    </row>
    <row r="110" spans="1:7" ht="45" x14ac:dyDescent="0.2">
      <c r="A110" s="90" t="s">
        <v>96</v>
      </c>
      <c r="B110" s="89">
        <v>10</v>
      </c>
      <c r="C110" s="88" t="s">
        <v>95</v>
      </c>
      <c r="D110" s="87">
        <v>309000</v>
      </c>
      <c r="E110" s="87">
        <v>548000</v>
      </c>
      <c r="F110" s="87">
        <v>0</v>
      </c>
      <c r="G110" s="73">
        <v>0</v>
      </c>
    </row>
    <row r="111" spans="1:7" s="53" customFormat="1" ht="24.75" hidden="1" customHeight="1" x14ac:dyDescent="0.2">
      <c r="A111" s="86" t="s">
        <v>98</v>
      </c>
      <c r="B111" s="85">
        <v>10</v>
      </c>
      <c r="C111" s="84" t="s">
        <v>97</v>
      </c>
      <c r="D111" s="83">
        <v>239000</v>
      </c>
      <c r="E111" s="83">
        <v>548000</v>
      </c>
      <c r="F111" s="82">
        <v>0</v>
      </c>
    </row>
    <row r="112" spans="1:7" s="34" customFormat="1" ht="24.75" hidden="1" customHeight="1" x14ac:dyDescent="0.2">
      <c r="A112" s="86" t="s">
        <v>96</v>
      </c>
      <c r="B112" s="85">
        <v>10</v>
      </c>
      <c r="C112" s="84" t="s">
        <v>95</v>
      </c>
      <c r="D112" s="83">
        <v>239000</v>
      </c>
      <c r="E112" s="83">
        <v>548000</v>
      </c>
      <c r="F112" s="82">
        <v>0</v>
      </c>
    </row>
    <row r="113" spans="1:7" s="53" customFormat="1" ht="45.75" hidden="1" customHeight="1" x14ac:dyDescent="0.2">
      <c r="A113" s="57" t="s">
        <v>94</v>
      </c>
      <c r="B113" s="56"/>
      <c r="C113" s="79" t="s">
        <v>93</v>
      </c>
      <c r="D113" s="54" t="e">
        <f>D114</f>
        <v>#REF!</v>
      </c>
      <c r="E113" s="54" t="e">
        <f>E114</f>
        <v>#REF!</v>
      </c>
      <c r="F113" s="54" t="e">
        <f>F114</f>
        <v>#REF!</v>
      </c>
    </row>
    <row r="114" spans="1:7" s="75" customFormat="1" ht="45" hidden="1" customHeight="1" x14ac:dyDescent="0.2">
      <c r="A114" s="81" t="s">
        <v>92</v>
      </c>
      <c r="B114" s="80"/>
      <c r="C114" s="66" t="s">
        <v>91</v>
      </c>
      <c r="D114" s="48" t="e">
        <f>#REF!</f>
        <v>#REF!</v>
      </c>
      <c r="E114" s="48" t="e">
        <f>#REF!</f>
        <v>#REF!</v>
      </c>
      <c r="F114" s="48" t="e">
        <f>#REF!</f>
        <v>#REF!</v>
      </c>
    </row>
    <row r="115" spans="1:7" s="53" customFormat="1" ht="24.75" hidden="1" customHeight="1" x14ac:dyDescent="0.2">
      <c r="A115" s="57" t="s">
        <v>90</v>
      </c>
      <c r="B115" s="56"/>
      <c r="C115" s="79" t="s">
        <v>89</v>
      </c>
      <c r="D115" s="54" t="e">
        <f>D116</f>
        <v>#REF!</v>
      </c>
      <c r="E115" s="54" t="e">
        <f>E116</f>
        <v>#REF!</v>
      </c>
      <c r="F115" s="54" t="e">
        <f>F116</f>
        <v>#REF!</v>
      </c>
    </row>
    <row r="116" spans="1:7" s="75" customFormat="1" ht="33.75" hidden="1" customHeight="1" x14ac:dyDescent="0.2">
      <c r="A116" s="78" t="s">
        <v>88</v>
      </c>
      <c r="B116" s="77"/>
      <c r="C116" s="50" t="s">
        <v>87</v>
      </c>
      <c r="D116" s="44" t="e">
        <f>#REF!</f>
        <v>#REF!</v>
      </c>
      <c r="E116" s="44" t="e">
        <f>#REF!</f>
        <v>#REF!</v>
      </c>
      <c r="F116" s="44" t="e">
        <f>#REF!</f>
        <v>#REF!</v>
      </c>
    </row>
    <row r="117" spans="1:7" s="75" customFormat="1" ht="19.5" customHeight="1" x14ac:dyDescent="0.2">
      <c r="A117" s="32" t="s">
        <v>86</v>
      </c>
      <c r="B117" s="31">
        <v>10</v>
      </c>
      <c r="C117" s="30" t="s">
        <v>85</v>
      </c>
      <c r="D117" s="29">
        <f>D118+D144+D148+D151</f>
        <v>-361663</v>
      </c>
      <c r="E117" s="29">
        <f>E118+E148+E151</f>
        <v>5143817</v>
      </c>
      <c r="F117" s="29">
        <v>3669640</v>
      </c>
      <c r="G117" s="76">
        <v>3577155</v>
      </c>
    </row>
    <row r="118" spans="1:7" s="34" customFormat="1" ht="22.5" x14ac:dyDescent="0.2">
      <c r="A118" s="27" t="s">
        <v>84</v>
      </c>
      <c r="B118" s="26">
        <v>10</v>
      </c>
      <c r="C118" s="25" t="s">
        <v>83</v>
      </c>
      <c r="D118" s="24">
        <f>D119+D141</f>
        <v>-302700</v>
      </c>
      <c r="E118" s="24">
        <f>E119+E141+E144</f>
        <v>5013817</v>
      </c>
      <c r="F118" s="24">
        <v>3669640</v>
      </c>
      <c r="G118" s="40">
        <v>3577155</v>
      </c>
    </row>
    <row r="119" spans="1:7" s="34" customFormat="1" x14ac:dyDescent="0.2">
      <c r="A119" s="27" t="s">
        <v>82</v>
      </c>
      <c r="B119" s="26">
        <v>10</v>
      </c>
      <c r="C119" s="25" t="s">
        <v>81</v>
      </c>
      <c r="D119" s="24">
        <v>0</v>
      </c>
      <c r="E119" s="24">
        <f>E120+E124</f>
        <v>4329000</v>
      </c>
      <c r="F119" s="24">
        <v>3577000</v>
      </c>
      <c r="G119" s="73">
        <v>3482000</v>
      </c>
    </row>
    <row r="120" spans="1:7" s="34" customFormat="1" x14ac:dyDescent="0.2">
      <c r="A120" s="27" t="s">
        <v>80</v>
      </c>
      <c r="B120" s="26">
        <v>10</v>
      </c>
      <c r="C120" s="25" t="s">
        <v>79</v>
      </c>
      <c r="D120" s="24">
        <f>D123</f>
        <v>0</v>
      </c>
      <c r="E120" s="24">
        <v>470000</v>
      </c>
      <c r="F120" s="24">
        <v>0</v>
      </c>
      <c r="G120" s="40">
        <v>0</v>
      </c>
    </row>
    <row r="121" spans="1:7" s="74" customFormat="1" ht="22.5" hidden="1" x14ac:dyDescent="0.2">
      <c r="A121" s="72" t="s">
        <v>78</v>
      </c>
      <c r="B121" s="71">
        <v>10</v>
      </c>
      <c r="C121" s="70" t="s">
        <v>77</v>
      </c>
      <c r="D121" s="69">
        <v>470000</v>
      </c>
      <c r="E121" s="69">
        <v>470000</v>
      </c>
      <c r="F121" s="68">
        <v>0</v>
      </c>
    </row>
    <row r="122" spans="1:7" ht="22.5" hidden="1" x14ac:dyDescent="0.2">
      <c r="A122" s="39" t="s">
        <v>76</v>
      </c>
      <c r="B122" s="38">
        <v>10</v>
      </c>
      <c r="C122" s="37" t="s">
        <v>75</v>
      </c>
      <c r="D122" s="36">
        <v>3859000</v>
      </c>
      <c r="E122" s="36">
        <v>3609700</v>
      </c>
      <c r="F122" s="35">
        <v>249300</v>
      </c>
    </row>
    <row r="123" spans="1:7" s="34" customFormat="1" ht="24" customHeight="1" x14ac:dyDescent="0.2">
      <c r="A123" s="27" t="s">
        <v>78</v>
      </c>
      <c r="B123" s="26">
        <v>10</v>
      </c>
      <c r="C123" s="25" t="s">
        <v>77</v>
      </c>
      <c r="D123" s="24"/>
      <c r="E123" s="24">
        <v>470000</v>
      </c>
      <c r="F123" s="24">
        <v>0</v>
      </c>
      <c r="G123" s="40">
        <v>0</v>
      </c>
    </row>
    <row r="124" spans="1:7" s="34" customFormat="1" ht="22.5" x14ac:dyDescent="0.2">
      <c r="A124" s="27" t="s">
        <v>76</v>
      </c>
      <c r="B124" s="26">
        <v>10</v>
      </c>
      <c r="C124" s="25" t="s">
        <v>75</v>
      </c>
      <c r="D124" s="24"/>
      <c r="E124" s="24">
        <v>3859000</v>
      </c>
      <c r="F124" s="24">
        <v>3577000</v>
      </c>
      <c r="G124" s="73">
        <v>3482000</v>
      </c>
    </row>
    <row r="125" spans="1:7" s="67" customFormat="1" ht="22.5" hidden="1" x14ac:dyDescent="0.2">
      <c r="A125" s="72" t="s">
        <v>54</v>
      </c>
      <c r="B125" s="71">
        <v>10</v>
      </c>
      <c r="C125" s="70" t="s">
        <v>53</v>
      </c>
      <c r="D125" s="69">
        <v>3859000</v>
      </c>
      <c r="E125" s="69">
        <v>3609700</v>
      </c>
      <c r="F125" s="68">
        <v>249300</v>
      </c>
    </row>
    <row r="126" spans="1:7" s="53" customFormat="1" ht="33.75" hidden="1" x14ac:dyDescent="0.2">
      <c r="A126" s="57" t="s">
        <v>74</v>
      </c>
      <c r="B126" s="56">
        <v>10</v>
      </c>
      <c r="C126" s="55" t="s">
        <v>73</v>
      </c>
      <c r="D126" s="54" t="e">
        <f>D127</f>
        <v>#REF!</v>
      </c>
      <c r="E126" s="54" t="e">
        <f>E127</f>
        <v>#REF!</v>
      </c>
      <c r="F126" s="54" t="e">
        <f>F127</f>
        <v>#REF!</v>
      </c>
    </row>
    <row r="127" spans="1:7" ht="33.75" hidden="1" x14ac:dyDescent="0.2">
      <c r="A127" s="65" t="s">
        <v>72</v>
      </c>
      <c r="B127" s="64">
        <v>10</v>
      </c>
      <c r="C127" s="66" t="s">
        <v>71</v>
      </c>
      <c r="D127" s="48" t="e">
        <f>#REF!</f>
        <v>#REF!</v>
      </c>
      <c r="E127" s="48" t="e">
        <f>#REF!</f>
        <v>#REF!</v>
      </c>
      <c r="F127" s="48" t="e">
        <f>#REF!</f>
        <v>#REF!</v>
      </c>
    </row>
    <row r="128" spans="1:7" s="53" customFormat="1" hidden="1" x14ac:dyDescent="0.2">
      <c r="A128" s="57" t="s">
        <v>70</v>
      </c>
      <c r="B128" s="56">
        <v>10</v>
      </c>
      <c r="C128" s="55" t="s">
        <v>69</v>
      </c>
      <c r="D128" s="54" t="e">
        <f>D129</f>
        <v>#REF!</v>
      </c>
      <c r="E128" s="54" t="e">
        <f>E129</f>
        <v>#REF!</v>
      </c>
      <c r="F128" s="54" t="e">
        <f>F129</f>
        <v>#REF!</v>
      </c>
    </row>
    <row r="129" spans="1:7" hidden="1" x14ac:dyDescent="0.2">
      <c r="A129" s="65" t="s">
        <v>68</v>
      </c>
      <c r="B129" s="64">
        <v>10</v>
      </c>
      <c r="C129" s="66" t="s">
        <v>67</v>
      </c>
      <c r="D129" s="48" t="e">
        <f>#REF!</f>
        <v>#REF!</v>
      </c>
      <c r="E129" s="48" t="e">
        <f>#REF!</f>
        <v>#REF!</v>
      </c>
      <c r="F129" s="48" t="e">
        <f>#REF!</f>
        <v>#REF!</v>
      </c>
    </row>
    <row r="130" spans="1:7" s="58" customFormat="1" ht="13.5" hidden="1" customHeight="1" x14ac:dyDescent="0.2">
      <c r="A130" s="62" t="s">
        <v>38</v>
      </c>
      <c r="B130" s="61">
        <v>10</v>
      </c>
      <c r="C130" s="60" t="s">
        <v>66</v>
      </c>
      <c r="D130" s="59" t="e">
        <f>D131</f>
        <v>#REF!</v>
      </c>
      <c r="E130" s="59" t="e">
        <f>E131</f>
        <v>#REF!</v>
      </c>
      <c r="F130" s="59" t="e">
        <f>F131</f>
        <v>#REF!</v>
      </c>
    </row>
    <row r="131" spans="1:7" s="53" customFormat="1" ht="12" hidden="1" customHeight="1" x14ac:dyDescent="0.2">
      <c r="A131" s="57" t="s">
        <v>36</v>
      </c>
      <c r="B131" s="56">
        <v>10</v>
      </c>
      <c r="C131" s="55" t="s">
        <v>35</v>
      </c>
      <c r="D131" s="54" t="e">
        <f>D132+D133+D134</f>
        <v>#REF!</v>
      </c>
      <c r="E131" s="54" t="e">
        <f>E132+E133+E134</f>
        <v>#REF!</v>
      </c>
      <c r="F131" s="54" t="e">
        <f>F132+F133+F134</f>
        <v>#REF!</v>
      </c>
    </row>
    <row r="132" spans="1:7" ht="12.75" hidden="1" customHeight="1" x14ac:dyDescent="0.2">
      <c r="A132" s="65" t="s">
        <v>34</v>
      </c>
      <c r="B132" s="64">
        <v>10</v>
      </c>
      <c r="C132" s="63" t="s">
        <v>65</v>
      </c>
      <c r="D132" s="48" t="e">
        <f>#REF!</f>
        <v>#REF!</v>
      </c>
      <c r="E132" s="48" t="e">
        <f>#REF!</f>
        <v>#REF!</v>
      </c>
      <c r="F132" s="48" t="e">
        <f>#REF!</f>
        <v>#REF!</v>
      </c>
    </row>
    <row r="133" spans="1:7" ht="34.5" hidden="1" customHeight="1" x14ac:dyDescent="0.2">
      <c r="A133" s="65" t="s">
        <v>64</v>
      </c>
      <c r="B133" s="64">
        <v>10</v>
      </c>
      <c r="C133" s="63" t="s">
        <v>63</v>
      </c>
      <c r="D133" s="48" t="e">
        <f>#REF!</f>
        <v>#REF!</v>
      </c>
      <c r="E133" s="48" t="e">
        <f>#REF!</f>
        <v>#REF!</v>
      </c>
      <c r="F133" s="48" t="e">
        <f>#REF!</f>
        <v>#REF!</v>
      </c>
    </row>
    <row r="134" spans="1:7" ht="26.25" hidden="1" customHeight="1" x14ac:dyDescent="0.2">
      <c r="A134" s="65" t="s">
        <v>62</v>
      </c>
      <c r="B134" s="64">
        <v>10</v>
      </c>
      <c r="C134" s="63" t="s">
        <v>61</v>
      </c>
      <c r="D134" s="48" t="e">
        <f>#REF!</f>
        <v>#REF!</v>
      </c>
      <c r="E134" s="48" t="e">
        <f>#REF!</f>
        <v>#REF!</v>
      </c>
      <c r="F134" s="48" t="e">
        <f>#REF!</f>
        <v>#REF!</v>
      </c>
    </row>
    <row r="135" spans="1:7" s="58" customFormat="1" hidden="1" x14ac:dyDescent="0.2">
      <c r="A135" s="62" t="s">
        <v>32</v>
      </c>
      <c r="B135" s="61">
        <v>10</v>
      </c>
      <c r="C135" s="60" t="s">
        <v>60</v>
      </c>
      <c r="D135" s="59" t="e">
        <f>D136</f>
        <v>#REF!</v>
      </c>
      <c r="E135" s="59" t="e">
        <f>E136</f>
        <v>#REF!</v>
      </c>
      <c r="F135" s="59" t="e">
        <f>F136</f>
        <v>#REF!</v>
      </c>
    </row>
    <row r="136" spans="1:7" s="53" customFormat="1" hidden="1" x14ac:dyDescent="0.2">
      <c r="A136" s="57" t="s">
        <v>29</v>
      </c>
      <c r="B136" s="56">
        <v>10</v>
      </c>
      <c r="C136" s="55" t="s">
        <v>30</v>
      </c>
      <c r="D136" s="54" t="e">
        <f>D137+D138+D139</f>
        <v>#REF!</v>
      </c>
      <c r="E136" s="54" t="e">
        <f>E137+E138+E139</f>
        <v>#REF!</v>
      </c>
      <c r="F136" s="54" t="e">
        <f>F137+F138+F139</f>
        <v>#REF!</v>
      </c>
    </row>
    <row r="137" spans="1:7" hidden="1" x14ac:dyDescent="0.2">
      <c r="A137" s="52" t="s">
        <v>29</v>
      </c>
      <c r="B137" s="51">
        <v>10</v>
      </c>
      <c r="C137" s="50" t="s">
        <v>59</v>
      </c>
      <c r="D137" s="48" t="e">
        <f>#REF!</f>
        <v>#REF!</v>
      </c>
      <c r="E137" s="48" t="e">
        <f>#REF!</f>
        <v>#REF!</v>
      </c>
      <c r="F137" s="48" t="e">
        <f>#REF!</f>
        <v>#REF!</v>
      </c>
    </row>
    <row r="138" spans="1:7" s="42" customFormat="1" ht="24.75" hidden="1" customHeight="1" x14ac:dyDescent="0.2">
      <c r="A138" s="49" t="s">
        <v>58</v>
      </c>
      <c r="B138" s="26">
        <v>10</v>
      </c>
      <c r="C138" s="25" t="s">
        <v>57</v>
      </c>
      <c r="D138" s="48" t="e">
        <f>#REF!</f>
        <v>#REF!</v>
      </c>
      <c r="E138" s="48" t="e">
        <f>#REF!</f>
        <v>#REF!</v>
      </c>
      <c r="F138" s="48" t="e">
        <f>#REF!</f>
        <v>#REF!</v>
      </c>
    </row>
    <row r="139" spans="1:7" s="42" customFormat="1" ht="24.75" hidden="1" customHeight="1" x14ac:dyDescent="0.2">
      <c r="A139" s="47" t="s">
        <v>56</v>
      </c>
      <c r="B139" s="46">
        <v>10</v>
      </c>
      <c r="C139" s="45" t="s">
        <v>55</v>
      </c>
      <c r="D139" s="44" t="e">
        <f>#REF!</f>
        <v>#REF!</v>
      </c>
      <c r="E139" s="44" t="e">
        <f>#REF!</f>
        <v>#REF!</v>
      </c>
      <c r="F139" s="44" t="e">
        <f>#REF!</f>
        <v>#REF!</v>
      </c>
      <c r="G139" s="43"/>
    </row>
    <row r="140" spans="1:7" s="41" customFormat="1" ht="24.75" customHeight="1" x14ac:dyDescent="0.2">
      <c r="A140" s="27" t="s">
        <v>54</v>
      </c>
      <c r="B140" s="26">
        <v>10</v>
      </c>
      <c r="C140" s="25" t="s">
        <v>53</v>
      </c>
      <c r="D140" s="24"/>
      <c r="E140" s="24">
        <v>3859000</v>
      </c>
      <c r="F140" s="24">
        <v>3577000</v>
      </c>
      <c r="G140" s="40">
        <v>3482000</v>
      </c>
    </row>
    <row r="141" spans="1:7" s="41" customFormat="1" ht="24.75" customHeight="1" x14ac:dyDescent="0.2">
      <c r="A141" s="27" t="s">
        <v>52</v>
      </c>
      <c r="B141" s="26">
        <v>10</v>
      </c>
      <c r="C141" s="25" t="s">
        <v>51</v>
      </c>
      <c r="D141" s="24">
        <f>D142</f>
        <v>-302700</v>
      </c>
      <c r="E141" s="24">
        <f>E142</f>
        <v>585600</v>
      </c>
      <c r="F141" s="24">
        <v>0</v>
      </c>
      <c r="G141" s="40">
        <v>0</v>
      </c>
    </row>
    <row r="142" spans="1:7" s="41" customFormat="1" ht="24.75" customHeight="1" x14ac:dyDescent="0.2">
      <c r="A142" s="27" t="s">
        <v>50</v>
      </c>
      <c r="B142" s="26">
        <v>10</v>
      </c>
      <c r="C142" s="25" t="s">
        <v>49</v>
      </c>
      <c r="D142" s="24">
        <f>D143</f>
        <v>-302700</v>
      </c>
      <c r="E142" s="24">
        <f>E143</f>
        <v>585600</v>
      </c>
      <c r="F142" s="24">
        <v>0</v>
      </c>
      <c r="G142" s="40">
        <v>0</v>
      </c>
    </row>
    <row r="143" spans="1:7" s="41" customFormat="1" ht="24.75" customHeight="1" x14ac:dyDescent="0.2">
      <c r="A143" s="27" t="s">
        <v>48</v>
      </c>
      <c r="B143" s="26">
        <v>10</v>
      </c>
      <c r="C143" s="25" t="s">
        <v>47</v>
      </c>
      <c r="D143" s="24">
        <v>-302700</v>
      </c>
      <c r="E143" s="24">
        <v>585600</v>
      </c>
      <c r="F143" s="24">
        <v>0</v>
      </c>
      <c r="G143" s="40">
        <v>0</v>
      </c>
    </row>
    <row r="144" spans="1:7" s="34" customFormat="1" x14ac:dyDescent="0.2">
      <c r="A144" s="27" t="s">
        <v>46</v>
      </c>
      <c r="B144" s="26">
        <v>10</v>
      </c>
      <c r="C144" s="25" t="s">
        <v>45</v>
      </c>
      <c r="D144" s="24">
        <f>D146</f>
        <v>7037</v>
      </c>
      <c r="E144" s="24">
        <f>E146</f>
        <v>99217</v>
      </c>
      <c r="F144" s="24">
        <v>92640</v>
      </c>
      <c r="G144" s="40">
        <v>95155</v>
      </c>
    </row>
    <row r="145" spans="1:7" s="34" customFormat="1" ht="14.25" hidden="1" customHeight="1" thickBot="1" x14ac:dyDescent="0.25">
      <c r="A145" s="39" t="s">
        <v>44</v>
      </c>
      <c r="B145" s="38">
        <v>10</v>
      </c>
      <c r="C145" s="37" t="s">
        <v>43</v>
      </c>
      <c r="D145" s="36">
        <v>99217</v>
      </c>
      <c r="E145" s="36">
        <v>99217</v>
      </c>
      <c r="F145" s="35">
        <v>0</v>
      </c>
    </row>
    <row r="146" spans="1:7" ht="22.5" x14ac:dyDescent="0.2">
      <c r="A146" s="27" t="s">
        <v>42</v>
      </c>
      <c r="B146" s="26">
        <v>10</v>
      </c>
      <c r="C146" s="33" t="s">
        <v>41</v>
      </c>
      <c r="D146" s="24">
        <f>D147</f>
        <v>7037</v>
      </c>
      <c r="E146" s="24">
        <f>E147</f>
        <v>99217</v>
      </c>
      <c r="F146" s="24">
        <v>92640</v>
      </c>
      <c r="G146" s="23">
        <v>95155</v>
      </c>
    </row>
    <row r="147" spans="1:7" ht="22.5" x14ac:dyDescent="0.2">
      <c r="A147" s="27" t="s">
        <v>40</v>
      </c>
      <c r="B147" s="26">
        <v>10</v>
      </c>
      <c r="C147" s="25" t="s">
        <v>39</v>
      </c>
      <c r="D147" s="24">
        <v>7037</v>
      </c>
      <c r="E147" s="24">
        <v>99217</v>
      </c>
      <c r="F147" s="24">
        <v>92640</v>
      </c>
      <c r="G147" s="23">
        <v>92155</v>
      </c>
    </row>
    <row r="148" spans="1:7" x14ac:dyDescent="0.2">
      <c r="A148" s="32" t="s">
        <v>38</v>
      </c>
      <c r="B148" s="31">
        <v>10</v>
      </c>
      <c r="C148" s="30" t="s">
        <v>37</v>
      </c>
      <c r="D148" s="29">
        <f>D149</f>
        <v>-25000</v>
      </c>
      <c r="E148" s="29">
        <f>E149</f>
        <v>50000</v>
      </c>
      <c r="F148" s="29">
        <v>0</v>
      </c>
      <c r="G148" s="28">
        <v>0</v>
      </c>
    </row>
    <row r="149" spans="1:7" ht="22.5" x14ac:dyDescent="0.2">
      <c r="A149" s="27" t="s">
        <v>36</v>
      </c>
      <c r="B149" s="26">
        <v>10</v>
      </c>
      <c r="C149" s="25" t="s">
        <v>35</v>
      </c>
      <c r="D149" s="24">
        <f>D150</f>
        <v>-25000</v>
      </c>
      <c r="E149" s="24">
        <f>E150</f>
        <v>50000</v>
      </c>
      <c r="F149" s="24">
        <v>0</v>
      </c>
      <c r="G149" s="23">
        <v>0</v>
      </c>
    </row>
    <row r="150" spans="1:7" ht="22.5" x14ac:dyDescent="0.2">
      <c r="A150" s="27" t="s">
        <v>34</v>
      </c>
      <c r="B150" s="26">
        <v>10</v>
      </c>
      <c r="C150" s="25" t="s">
        <v>33</v>
      </c>
      <c r="D150" s="24">
        <v>-25000</v>
      </c>
      <c r="E150" s="24">
        <v>50000</v>
      </c>
      <c r="F150" s="24">
        <v>0</v>
      </c>
      <c r="G150" s="23">
        <v>0</v>
      </c>
    </row>
    <row r="151" spans="1:7" x14ac:dyDescent="0.2">
      <c r="A151" s="32" t="s">
        <v>32</v>
      </c>
      <c r="B151" s="31">
        <v>10</v>
      </c>
      <c r="C151" s="30" t="s">
        <v>31</v>
      </c>
      <c r="D151" s="29">
        <f>D152</f>
        <v>-41000</v>
      </c>
      <c r="E151" s="29">
        <f>E152</f>
        <v>80000</v>
      </c>
      <c r="F151" s="29">
        <v>0</v>
      </c>
      <c r="G151" s="28">
        <v>0</v>
      </c>
    </row>
    <row r="152" spans="1:7" x14ac:dyDescent="0.2">
      <c r="A152" s="27" t="s">
        <v>29</v>
      </c>
      <c r="B152" s="26">
        <v>10</v>
      </c>
      <c r="C152" s="25" t="s">
        <v>30</v>
      </c>
      <c r="D152" s="24">
        <f>D153</f>
        <v>-41000</v>
      </c>
      <c r="E152" s="24">
        <f>E153</f>
        <v>80000</v>
      </c>
      <c r="F152" s="24">
        <v>0</v>
      </c>
      <c r="G152" s="23">
        <v>0</v>
      </c>
    </row>
    <row r="153" spans="1:7" x14ac:dyDescent="0.2">
      <c r="A153" s="27" t="s">
        <v>29</v>
      </c>
      <c r="B153" s="26">
        <v>10</v>
      </c>
      <c r="C153" s="25" t="s">
        <v>28</v>
      </c>
      <c r="D153" s="24">
        <v>-41000</v>
      </c>
      <c r="E153" s="24">
        <v>80000</v>
      </c>
      <c r="F153" s="24">
        <v>0</v>
      </c>
      <c r="G153" s="23">
        <v>0</v>
      </c>
    </row>
  </sheetData>
  <autoFilter ref="D10:D145">
    <filterColumn colId="0">
      <filters>
        <filter val="2 000,00"/>
        <filter val="2 238 000,00"/>
        <filter val="2020"/>
        <filter val="215 000,00"/>
        <filter val="228 000,00"/>
        <filter val="285 000,00"/>
        <filter val="3 859 000,00"/>
        <filter val="4 839 480,00"/>
        <filter val="-42 000,00"/>
        <filter val="441 000,00"/>
        <filter val="560 000,00"/>
        <filter val="625 000,00"/>
        <filter val="628 000,00"/>
        <filter val="629 000,00"/>
        <filter val="68 000,00"/>
        <filter val="699 000,00"/>
        <filter val="7 077 480,00"/>
        <filter val="70 000,00"/>
        <filter val="71 000,00"/>
        <filter val="888 300,00"/>
        <filter val="92 180,00"/>
      </filters>
    </filterColumn>
  </autoFilter>
  <mergeCells count="2">
    <mergeCell ref="D10:F10"/>
    <mergeCell ref="A8:G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opLeftCell="D1" workbookViewId="0">
      <selection activeCell="F1" sqref="F1"/>
    </sheetView>
  </sheetViews>
  <sheetFormatPr defaultRowHeight="15" x14ac:dyDescent="0.25"/>
  <cols>
    <col min="1" max="1" width="9.140625" style="135" hidden="1" customWidth="1"/>
    <col min="2" max="2" width="0.140625" style="135" hidden="1" customWidth="1"/>
    <col min="3" max="3" width="9.140625" style="135" hidden="1" customWidth="1"/>
    <col min="4" max="4" width="0.42578125" style="135" customWidth="1"/>
    <col min="5" max="5" width="9.140625" style="135" hidden="1" customWidth="1"/>
    <col min="6" max="9" width="9.140625" style="135"/>
    <col min="10" max="11" width="6.28515625" style="135" customWidth="1"/>
    <col min="12" max="12" width="10.28515625" style="135" bestFit="1" customWidth="1"/>
    <col min="13" max="13" width="11.85546875" style="135" customWidth="1"/>
    <col min="14" max="14" width="11.28515625" style="135" customWidth="1"/>
    <col min="15" max="15" width="11.140625" style="135" customWidth="1"/>
    <col min="16" max="16384" width="9.140625" style="135"/>
  </cols>
  <sheetData>
    <row r="1" spans="1:15" x14ac:dyDescent="0.25">
      <c r="A1" s="191"/>
      <c r="B1" s="191"/>
      <c r="C1" s="191"/>
      <c r="D1" s="191"/>
      <c r="E1" s="191"/>
      <c r="F1" s="190"/>
      <c r="G1" s="190"/>
      <c r="H1" s="190"/>
      <c r="I1" s="190"/>
      <c r="J1" s="188"/>
      <c r="K1" s="188"/>
      <c r="L1" s="189"/>
      <c r="M1" s="192" t="s">
        <v>300</v>
      </c>
      <c r="N1" s="192"/>
      <c r="O1" s="192"/>
    </row>
    <row r="2" spans="1:15" x14ac:dyDescent="0.25">
      <c r="A2" s="191"/>
      <c r="B2" s="191"/>
      <c r="C2" s="191"/>
      <c r="D2" s="191"/>
      <c r="E2" s="191"/>
      <c r="F2" s="190"/>
      <c r="G2" s="190"/>
      <c r="H2" s="190"/>
      <c r="I2" s="190"/>
      <c r="J2" s="188"/>
      <c r="K2" s="188"/>
      <c r="L2" s="189"/>
      <c r="M2" s="192" t="s">
        <v>272</v>
      </c>
      <c r="N2" s="192"/>
      <c r="O2" s="192"/>
    </row>
    <row r="3" spans="1:15" x14ac:dyDescent="0.25">
      <c r="A3" s="191"/>
      <c r="B3" s="191"/>
      <c r="C3" s="191"/>
      <c r="D3" s="191"/>
      <c r="E3" s="191"/>
      <c r="F3" s="190"/>
      <c r="G3" s="190"/>
      <c r="H3" s="190"/>
      <c r="I3" s="190"/>
      <c r="J3" s="188"/>
      <c r="K3" s="188"/>
      <c r="L3" s="189"/>
      <c r="M3" s="192" t="s">
        <v>299</v>
      </c>
      <c r="N3" s="192"/>
      <c r="O3" s="192"/>
    </row>
    <row r="4" spans="1:15" x14ac:dyDescent="0.25">
      <c r="A4" s="191"/>
      <c r="B4" s="191"/>
      <c r="C4" s="191"/>
      <c r="D4" s="191"/>
      <c r="E4" s="191"/>
      <c r="F4" s="190"/>
      <c r="G4" s="190"/>
      <c r="H4" s="190"/>
      <c r="I4" s="190"/>
      <c r="J4" s="188"/>
      <c r="K4" s="188"/>
      <c r="L4" s="189"/>
      <c r="M4" s="192" t="s">
        <v>403</v>
      </c>
      <c r="N4" s="192"/>
      <c r="O4" s="192"/>
    </row>
    <row r="5" spans="1:15" ht="13.5" customHeight="1" x14ac:dyDescent="0.25">
      <c r="A5" s="191"/>
      <c r="B5" s="191"/>
      <c r="C5" s="191"/>
      <c r="D5" s="191"/>
      <c r="E5" s="191"/>
      <c r="F5" s="190"/>
      <c r="G5" s="190"/>
      <c r="H5" s="190"/>
      <c r="I5" s="190"/>
      <c r="J5" s="188"/>
      <c r="K5" s="188"/>
      <c r="L5" s="189"/>
      <c r="M5" s="188"/>
      <c r="N5" s="188"/>
      <c r="O5" s="188"/>
    </row>
    <row r="6" spans="1:15" ht="25.5" customHeight="1" x14ac:dyDescent="0.25">
      <c r="A6" s="187" t="s">
        <v>298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</row>
    <row r="7" spans="1:15" x14ac:dyDescent="0.25">
      <c r="A7" s="186"/>
      <c r="B7" s="186"/>
      <c r="C7" s="186"/>
      <c r="D7" s="186"/>
      <c r="E7" s="186"/>
      <c r="F7" s="186"/>
      <c r="G7" s="186"/>
      <c r="H7" s="186"/>
      <c r="I7" s="186"/>
      <c r="J7" s="186"/>
      <c r="K7" s="186"/>
      <c r="L7" s="185"/>
      <c r="M7" s="179"/>
      <c r="N7" s="179"/>
      <c r="O7" s="184" t="s">
        <v>27</v>
      </c>
    </row>
    <row r="8" spans="1:15" ht="15.75" thickBot="1" x14ac:dyDescent="0.3">
      <c r="A8" s="182"/>
      <c r="B8" s="183" t="s">
        <v>297</v>
      </c>
      <c r="C8" s="182"/>
      <c r="D8" s="182"/>
      <c r="E8" s="182"/>
      <c r="F8" s="181"/>
      <c r="G8" s="181"/>
      <c r="H8" s="181"/>
      <c r="I8" s="181"/>
      <c r="J8" s="180"/>
      <c r="K8" s="180"/>
      <c r="L8" s="180"/>
      <c r="M8" s="179"/>
      <c r="N8" s="179"/>
      <c r="O8" s="179"/>
    </row>
    <row r="9" spans="1:15" x14ac:dyDescent="0.25">
      <c r="A9" s="178" t="s">
        <v>296</v>
      </c>
      <c r="B9" s="177"/>
      <c r="C9" s="177"/>
      <c r="D9" s="177"/>
      <c r="E9" s="177"/>
      <c r="F9" s="177"/>
      <c r="G9" s="177"/>
      <c r="H9" s="177"/>
      <c r="I9" s="177"/>
      <c r="J9" s="176" t="s">
        <v>295</v>
      </c>
      <c r="K9" s="176" t="s">
        <v>294</v>
      </c>
      <c r="L9" s="176" t="s">
        <v>263</v>
      </c>
      <c r="M9" s="176">
        <v>2020</v>
      </c>
      <c r="N9" s="176">
        <v>2021</v>
      </c>
      <c r="O9" s="175">
        <v>2022</v>
      </c>
    </row>
    <row r="10" spans="1:15" x14ac:dyDescent="0.25">
      <c r="A10" s="174" t="s">
        <v>293</v>
      </c>
      <c r="B10" s="173"/>
      <c r="C10" s="173"/>
      <c r="D10" s="173"/>
      <c r="E10" s="173"/>
      <c r="F10" s="173"/>
      <c r="G10" s="173"/>
      <c r="H10" s="173"/>
      <c r="I10" s="173"/>
      <c r="J10" s="148">
        <v>1</v>
      </c>
      <c r="K10" s="148">
        <v>0</v>
      </c>
      <c r="L10" s="160">
        <f>L11+L12+L13+L14+L15</f>
        <v>214902</v>
      </c>
      <c r="M10" s="146">
        <f>M11+M12+M13+M14+M15</f>
        <v>3493046</v>
      </c>
      <c r="N10" s="146">
        <f>N11+N12+N13</f>
        <v>2677144</v>
      </c>
      <c r="O10" s="159">
        <f>O11+O12+O13</f>
        <v>2668500</v>
      </c>
    </row>
    <row r="11" spans="1:15" ht="42.75" customHeight="1" x14ac:dyDescent="0.25">
      <c r="A11" s="158"/>
      <c r="B11" s="157"/>
      <c r="C11" s="166" t="s">
        <v>292</v>
      </c>
      <c r="D11" s="166"/>
      <c r="E11" s="166"/>
      <c r="F11" s="166"/>
      <c r="G11" s="166"/>
      <c r="H11" s="166"/>
      <c r="I11" s="166"/>
      <c r="J11" s="144">
        <v>1</v>
      </c>
      <c r="K11" s="144">
        <v>2</v>
      </c>
      <c r="L11" s="143">
        <v>0</v>
      </c>
      <c r="M11" s="142">
        <v>1014300</v>
      </c>
      <c r="N11" s="142">
        <v>819000</v>
      </c>
      <c r="O11" s="152">
        <v>819000</v>
      </c>
    </row>
    <row r="12" spans="1:15" ht="66.75" customHeight="1" x14ac:dyDescent="0.25">
      <c r="A12" s="158"/>
      <c r="B12" s="157"/>
      <c r="C12" s="167"/>
      <c r="D12" s="167"/>
      <c r="E12" s="166" t="s">
        <v>291</v>
      </c>
      <c r="F12" s="166"/>
      <c r="G12" s="166"/>
      <c r="H12" s="166"/>
      <c r="I12" s="166"/>
      <c r="J12" s="144">
        <v>1</v>
      </c>
      <c r="K12" s="144">
        <v>4</v>
      </c>
      <c r="L12" s="153">
        <v>205350</v>
      </c>
      <c r="M12" s="142">
        <v>2369245</v>
      </c>
      <c r="N12" s="142">
        <v>1830195</v>
      </c>
      <c r="O12" s="152">
        <v>1821551</v>
      </c>
    </row>
    <row r="13" spans="1:15" ht="55.5" customHeight="1" x14ac:dyDescent="0.25">
      <c r="A13" s="158"/>
      <c r="B13" s="157"/>
      <c r="C13" s="167"/>
      <c r="D13" s="167"/>
      <c r="E13" s="167"/>
      <c r="F13" s="166" t="s">
        <v>290</v>
      </c>
      <c r="G13" s="166"/>
      <c r="H13" s="166"/>
      <c r="I13" s="166"/>
      <c r="J13" s="144">
        <v>1</v>
      </c>
      <c r="K13" s="144">
        <v>6</v>
      </c>
      <c r="L13" s="143">
        <v>0</v>
      </c>
      <c r="M13" s="142">
        <v>27949</v>
      </c>
      <c r="N13" s="142">
        <v>27949</v>
      </c>
      <c r="O13" s="152">
        <v>27949</v>
      </c>
    </row>
    <row r="14" spans="1:15" ht="25.5" customHeight="1" x14ac:dyDescent="0.25">
      <c r="A14" s="172"/>
      <c r="B14" s="171"/>
      <c r="C14" s="170"/>
      <c r="D14" s="170"/>
      <c r="E14" s="170"/>
      <c r="F14" s="169" t="s">
        <v>289</v>
      </c>
      <c r="G14" s="169"/>
      <c r="H14" s="169"/>
      <c r="I14" s="168"/>
      <c r="J14" s="144">
        <v>1</v>
      </c>
      <c r="K14" s="144">
        <v>7</v>
      </c>
      <c r="L14" s="143">
        <v>8404</v>
      </c>
      <c r="M14" s="142">
        <v>80404</v>
      </c>
      <c r="N14" s="142">
        <v>0</v>
      </c>
      <c r="O14" s="152">
        <v>0</v>
      </c>
    </row>
    <row r="15" spans="1:15" ht="25.5" customHeight="1" x14ac:dyDescent="0.25">
      <c r="A15" s="172"/>
      <c r="B15" s="171"/>
      <c r="C15" s="170"/>
      <c r="D15" s="170"/>
      <c r="E15" s="170"/>
      <c r="F15" s="169" t="s">
        <v>288</v>
      </c>
      <c r="G15" s="169"/>
      <c r="H15" s="169"/>
      <c r="I15" s="168"/>
      <c r="J15" s="144">
        <v>1</v>
      </c>
      <c r="K15" s="144">
        <v>13</v>
      </c>
      <c r="L15" s="143">
        <v>1148</v>
      </c>
      <c r="M15" s="142">
        <v>1148</v>
      </c>
      <c r="N15" s="142">
        <v>0</v>
      </c>
      <c r="O15" s="152">
        <v>0</v>
      </c>
    </row>
    <row r="16" spans="1:15" x14ac:dyDescent="0.25">
      <c r="A16" s="163" t="s">
        <v>287</v>
      </c>
      <c r="B16" s="162"/>
      <c r="C16" s="162"/>
      <c r="D16" s="162"/>
      <c r="E16" s="162"/>
      <c r="F16" s="162"/>
      <c r="G16" s="162"/>
      <c r="H16" s="162"/>
      <c r="I16" s="161"/>
      <c r="J16" s="148">
        <v>2</v>
      </c>
      <c r="K16" s="148">
        <v>0</v>
      </c>
      <c r="L16" s="147">
        <f>L17</f>
        <v>7037</v>
      </c>
      <c r="M16" s="146">
        <f>M17</f>
        <v>99217</v>
      </c>
      <c r="N16" s="146">
        <f>N17</f>
        <v>92640</v>
      </c>
      <c r="O16" s="159">
        <f>O17</f>
        <v>95155</v>
      </c>
    </row>
    <row r="17" spans="1:15" ht="25.5" customHeight="1" x14ac:dyDescent="0.25">
      <c r="A17" s="158"/>
      <c r="B17" s="157"/>
      <c r="C17" s="156" t="s">
        <v>286</v>
      </c>
      <c r="D17" s="155"/>
      <c r="E17" s="155"/>
      <c r="F17" s="155"/>
      <c r="G17" s="155"/>
      <c r="H17" s="155"/>
      <c r="I17" s="154"/>
      <c r="J17" s="144">
        <v>2</v>
      </c>
      <c r="K17" s="144">
        <v>3</v>
      </c>
      <c r="L17" s="143">
        <v>7037</v>
      </c>
      <c r="M17" s="142">
        <v>99217</v>
      </c>
      <c r="N17" s="142">
        <v>92640</v>
      </c>
      <c r="O17" s="152">
        <v>95155</v>
      </c>
    </row>
    <row r="18" spans="1:15" ht="42" customHeight="1" x14ac:dyDescent="0.25">
      <c r="A18" s="163" t="s">
        <v>285</v>
      </c>
      <c r="B18" s="162"/>
      <c r="C18" s="162"/>
      <c r="D18" s="162"/>
      <c r="E18" s="162"/>
      <c r="F18" s="162"/>
      <c r="G18" s="162"/>
      <c r="H18" s="162"/>
      <c r="I18" s="161"/>
      <c r="J18" s="148">
        <v>3</v>
      </c>
      <c r="K18" s="148">
        <v>0</v>
      </c>
      <c r="L18" s="160">
        <f>L20</f>
        <v>-6000</v>
      </c>
      <c r="M18" s="146">
        <f>M19+M20</f>
        <v>197300</v>
      </c>
      <c r="N18" s="146">
        <f>N19+N20</f>
        <v>143300</v>
      </c>
      <c r="O18" s="159">
        <f>O19+O20</f>
        <v>143300</v>
      </c>
    </row>
    <row r="19" spans="1:15" ht="16.5" customHeight="1" x14ac:dyDescent="0.25">
      <c r="A19" s="158"/>
      <c r="B19" s="157"/>
      <c r="C19" s="156" t="s">
        <v>284</v>
      </c>
      <c r="D19" s="155"/>
      <c r="E19" s="155"/>
      <c r="F19" s="155"/>
      <c r="G19" s="155"/>
      <c r="H19" s="155"/>
      <c r="I19" s="154"/>
      <c r="J19" s="144">
        <v>3</v>
      </c>
      <c r="K19" s="144">
        <v>10</v>
      </c>
      <c r="L19" s="153"/>
      <c r="M19" s="142">
        <v>197300</v>
      </c>
      <c r="N19" s="142">
        <v>137300</v>
      </c>
      <c r="O19" s="152">
        <v>137300</v>
      </c>
    </row>
    <row r="20" spans="1:15" ht="37.5" customHeight="1" x14ac:dyDescent="0.25">
      <c r="A20" s="158"/>
      <c r="B20" s="157"/>
      <c r="C20" s="167"/>
      <c r="D20" s="167"/>
      <c r="E20" s="167"/>
      <c r="F20" s="166" t="s">
        <v>283</v>
      </c>
      <c r="G20" s="166"/>
      <c r="H20" s="166"/>
      <c r="I20" s="166"/>
      <c r="J20" s="144">
        <v>3</v>
      </c>
      <c r="K20" s="144">
        <v>14</v>
      </c>
      <c r="L20" s="143">
        <v>-6000</v>
      </c>
      <c r="M20" s="142">
        <v>0</v>
      </c>
      <c r="N20" s="142">
        <v>6000</v>
      </c>
      <c r="O20" s="152">
        <v>6000</v>
      </c>
    </row>
    <row r="21" spans="1:15" x14ac:dyDescent="0.25">
      <c r="A21" s="163" t="s">
        <v>282</v>
      </c>
      <c r="B21" s="162"/>
      <c r="C21" s="162"/>
      <c r="D21" s="162"/>
      <c r="E21" s="162"/>
      <c r="F21" s="162"/>
      <c r="G21" s="162"/>
      <c r="H21" s="162"/>
      <c r="I21" s="161"/>
      <c r="J21" s="148">
        <v>4</v>
      </c>
      <c r="K21" s="148">
        <v>0</v>
      </c>
      <c r="L21" s="160">
        <f>L22</f>
        <v>-412082.84</v>
      </c>
      <c r="M21" s="146">
        <f>M22</f>
        <v>1464440.19</v>
      </c>
      <c r="N21" s="146">
        <f>N22</f>
        <v>718000</v>
      </c>
      <c r="O21" s="159">
        <f>O22</f>
        <v>747000</v>
      </c>
    </row>
    <row r="22" spans="1:15" x14ac:dyDescent="0.25">
      <c r="A22" s="158"/>
      <c r="B22" s="165"/>
      <c r="C22" s="165"/>
      <c r="D22" s="165"/>
      <c r="E22" s="165"/>
      <c r="F22" s="164" t="s">
        <v>281</v>
      </c>
      <c r="G22" s="164"/>
      <c r="H22" s="164"/>
      <c r="I22" s="164"/>
      <c r="J22" s="144">
        <v>4</v>
      </c>
      <c r="K22" s="144">
        <v>9</v>
      </c>
      <c r="L22" s="153">
        <v>-412082.84</v>
      </c>
      <c r="M22" s="142">
        <v>1464440.19</v>
      </c>
      <c r="N22" s="142">
        <v>718000</v>
      </c>
      <c r="O22" s="152">
        <v>747000</v>
      </c>
    </row>
    <row r="23" spans="1:15" x14ac:dyDescent="0.25">
      <c r="A23" s="163" t="s">
        <v>280</v>
      </c>
      <c r="B23" s="162"/>
      <c r="C23" s="162"/>
      <c r="D23" s="162"/>
      <c r="E23" s="162"/>
      <c r="F23" s="162"/>
      <c r="G23" s="162"/>
      <c r="H23" s="162"/>
      <c r="I23" s="161"/>
      <c r="J23" s="148">
        <v>5</v>
      </c>
      <c r="K23" s="148">
        <v>0</v>
      </c>
      <c r="L23" s="160">
        <f>L24</f>
        <v>480200</v>
      </c>
      <c r="M23" s="146">
        <f>M24</f>
        <v>750011.78</v>
      </c>
      <c r="N23" s="146">
        <f>N24</f>
        <v>100000</v>
      </c>
      <c r="O23" s="159">
        <f>O24</f>
        <v>20000</v>
      </c>
    </row>
    <row r="24" spans="1:15" x14ac:dyDescent="0.25">
      <c r="A24" s="158"/>
      <c r="B24" s="157"/>
      <c r="C24" s="156" t="s">
        <v>279</v>
      </c>
      <c r="D24" s="155"/>
      <c r="E24" s="155"/>
      <c r="F24" s="155"/>
      <c r="G24" s="155"/>
      <c r="H24" s="155"/>
      <c r="I24" s="154"/>
      <c r="J24" s="144">
        <v>5</v>
      </c>
      <c r="K24" s="144">
        <v>3</v>
      </c>
      <c r="L24" s="153">
        <v>480200</v>
      </c>
      <c r="M24" s="142">
        <v>750011.78</v>
      </c>
      <c r="N24" s="142">
        <v>100000</v>
      </c>
      <c r="O24" s="152">
        <v>20000</v>
      </c>
    </row>
    <row r="25" spans="1:15" x14ac:dyDescent="0.25">
      <c r="A25" s="163" t="s">
        <v>278</v>
      </c>
      <c r="B25" s="162"/>
      <c r="C25" s="162"/>
      <c r="D25" s="162"/>
      <c r="E25" s="162"/>
      <c r="F25" s="162"/>
      <c r="G25" s="162"/>
      <c r="H25" s="162"/>
      <c r="I25" s="161"/>
      <c r="J25" s="148">
        <v>8</v>
      </c>
      <c r="K25" s="148">
        <v>0</v>
      </c>
      <c r="L25" s="160">
        <f>L26</f>
        <v>284218.01</v>
      </c>
      <c r="M25" s="146">
        <f>M26</f>
        <v>3363474.01</v>
      </c>
      <c r="N25" s="146">
        <f>N26</f>
        <v>2139556</v>
      </c>
      <c r="O25" s="159">
        <f>O26</f>
        <v>2058200</v>
      </c>
    </row>
    <row r="26" spans="1:15" x14ac:dyDescent="0.25">
      <c r="A26" s="158"/>
      <c r="B26" s="157"/>
      <c r="C26" s="156" t="s">
        <v>277</v>
      </c>
      <c r="D26" s="155"/>
      <c r="E26" s="155"/>
      <c r="F26" s="155"/>
      <c r="G26" s="155"/>
      <c r="H26" s="155"/>
      <c r="I26" s="154"/>
      <c r="J26" s="144">
        <v>8</v>
      </c>
      <c r="K26" s="144">
        <v>1</v>
      </c>
      <c r="L26" s="153">
        <v>284218.01</v>
      </c>
      <c r="M26" s="142">
        <v>3363474.01</v>
      </c>
      <c r="N26" s="142">
        <v>2139556</v>
      </c>
      <c r="O26" s="152">
        <v>2058200</v>
      </c>
    </row>
    <row r="27" spans="1:15" ht="15.75" thickBot="1" x14ac:dyDescent="0.3">
      <c r="A27" s="151"/>
      <c r="B27" s="150"/>
      <c r="C27" s="150"/>
      <c r="D27" s="150"/>
      <c r="E27" s="150"/>
      <c r="F27" s="149" t="s">
        <v>276</v>
      </c>
      <c r="G27" s="145"/>
      <c r="H27" s="145"/>
      <c r="I27" s="145"/>
      <c r="J27" s="148">
        <v>10</v>
      </c>
      <c r="K27" s="148">
        <v>1</v>
      </c>
      <c r="L27" s="147">
        <f>L28</f>
        <v>-60000</v>
      </c>
      <c r="M27" s="146">
        <f>M28</f>
        <v>0</v>
      </c>
      <c r="N27" s="146">
        <v>60000</v>
      </c>
      <c r="O27" s="146">
        <v>60000</v>
      </c>
    </row>
    <row r="28" spans="1:15" x14ac:dyDescent="0.25">
      <c r="A28" s="141"/>
      <c r="B28" s="141"/>
      <c r="C28" s="141"/>
      <c r="D28" s="141"/>
      <c r="E28" s="141"/>
      <c r="F28" s="145" t="s">
        <v>275</v>
      </c>
      <c r="G28" s="145"/>
      <c r="H28" s="145"/>
      <c r="I28" s="145"/>
      <c r="J28" s="144">
        <v>10</v>
      </c>
      <c r="K28" s="144">
        <v>1</v>
      </c>
      <c r="L28" s="143">
        <v>-60000</v>
      </c>
      <c r="M28" s="142">
        <v>0</v>
      </c>
      <c r="N28" s="142">
        <v>60000</v>
      </c>
      <c r="O28" s="142">
        <v>60000</v>
      </c>
    </row>
    <row r="29" spans="1:15" ht="15.75" thickBot="1" x14ac:dyDescent="0.3">
      <c r="A29" s="141"/>
      <c r="B29" s="141"/>
      <c r="C29" s="141"/>
      <c r="D29" s="141"/>
      <c r="E29" s="141"/>
      <c r="F29" s="140" t="s">
        <v>274</v>
      </c>
      <c r="G29" s="140"/>
      <c r="H29" s="140"/>
      <c r="I29" s="140"/>
      <c r="J29" s="139"/>
      <c r="K29" s="139"/>
      <c r="L29" s="138">
        <f>L10+L16+L18+L21+L23+L25+L27</f>
        <v>508274.16999999993</v>
      </c>
      <c r="M29" s="137">
        <f>M10+M16+M18+M21+M23+M25+M27</f>
        <v>9367488.9800000004</v>
      </c>
      <c r="N29" s="137">
        <f>N10+N16+N18+N21+N23+N25+N27</f>
        <v>5930640</v>
      </c>
      <c r="O29" s="136">
        <f>O10+O16+O18+O21+O23+O25+O27</f>
        <v>5792155</v>
      </c>
    </row>
  </sheetData>
  <mergeCells count="27">
    <mergeCell ref="C19:I19"/>
    <mergeCell ref="F20:I20"/>
    <mergeCell ref="A7:K7"/>
    <mergeCell ref="F15:I15"/>
    <mergeCell ref="M1:O1"/>
    <mergeCell ref="M2:O2"/>
    <mergeCell ref="M3:O3"/>
    <mergeCell ref="M4:O4"/>
    <mergeCell ref="A6:O6"/>
    <mergeCell ref="A21:I21"/>
    <mergeCell ref="A9:I9"/>
    <mergeCell ref="A10:I10"/>
    <mergeCell ref="C11:I11"/>
    <mergeCell ref="E12:I12"/>
    <mergeCell ref="F13:I13"/>
    <mergeCell ref="F14:I14"/>
    <mergeCell ref="A16:I16"/>
    <mergeCell ref="C17:I17"/>
    <mergeCell ref="A18:I18"/>
    <mergeCell ref="F28:I28"/>
    <mergeCell ref="F29:I29"/>
    <mergeCell ref="F22:I22"/>
    <mergeCell ref="A23:I23"/>
    <mergeCell ref="C24:I24"/>
    <mergeCell ref="A25:I25"/>
    <mergeCell ref="C26:I26"/>
    <mergeCell ref="F27:I2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9"/>
  <sheetViews>
    <sheetView topLeftCell="G1" workbookViewId="0">
      <selection activeCell="H1" sqref="H1"/>
    </sheetView>
  </sheetViews>
  <sheetFormatPr defaultRowHeight="15" x14ac:dyDescent="0.25"/>
  <cols>
    <col min="1" max="2" width="0.140625" style="135" hidden="1" customWidth="1"/>
    <col min="3" max="4" width="9.140625" style="135" hidden="1" customWidth="1"/>
    <col min="5" max="6" width="0.140625" style="135" hidden="1" customWidth="1"/>
    <col min="7" max="7" width="0.28515625" style="135" customWidth="1"/>
    <col min="8" max="8" width="11.42578125" style="135" customWidth="1"/>
    <col min="9" max="9" width="37.85546875" style="135" customWidth="1"/>
    <col min="10" max="10" width="6" style="135" customWidth="1"/>
    <col min="11" max="11" width="5.42578125" style="135" customWidth="1"/>
    <col min="12" max="12" width="12.140625" style="135" customWidth="1"/>
    <col min="13" max="13" width="5.5703125" style="135" customWidth="1"/>
    <col min="14" max="14" width="11.140625" style="135" customWidth="1"/>
    <col min="15" max="15" width="12.28515625" style="135" customWidth="1"/>
    <col min="16" max="16" width="12.42578125" style="135" customWidth="1"/>
    <col min="17" max="17" width="14.140625" style="135" customWidth="1"/>
    <col min="18" max="16384" width="9.140625" style="135"/>
  </cols>
  <sheetData>
    <row r="1" spans="1:17" x14ac:dyDescent="0.25">
      <c r="A1" s="191"/>
      <c r="B1" s="191"/>
      <c r="C1" s="191"/>
      <c r="D1" s="191"/>
      <c r="E1" s="191"/>
      <c r="F1" s="190"/>
      <c r="G1" s="190"/>
      <c r="H1" s="190"/>
      <c r="I1" s="190"/>
      <c r="J1" s="188"/>
      <c r="K1" s="188"/>
      <c r="L1" s="189"/>
      <c r="M1" s="192" t="s">
        <v>346</v>
      </c>
      <c r="N1" s="192"/>
      <c r="O1" s="192"/>
      <c r="P1" s="192"/>
      <c r="Q1" s="192"/>
    </row>
    <row r="2" spans="1:17" x14ac:dyDescent="0.25">
      <c r="A2" s="191"/>
      <c r="B2" s="191"/>
      <c r="C2" s="191"/>
      <c r="D2" s="191"/>
      <c r="E2" s="191"/>
      <c r="F2" s="190"/>
      <c r="G2" s="190"/>
      <c r="H2" s="190"/>
      <c r="I2" s="190"/>
      <c r="J2" s="188"/>
      <c r="K2" s="188"/>
      <c r="L2" s="189"/>
      <c r="M2" s="192" t="s">
        <v>272</v>
      </c>
      <c r="N2" s="192"/>
      <c r="O2" s="192"/>
      <c r="P2" s="192"/>
      <c r="Q2" s="192"/>
    </row>
    <row r="3" spans="1:17" x14ac:dyDescent="0.25">
      <c r="A3" s="191"/>
      <c r="B3" s="191"/>
      <c r="C3" s="191"/>
      <c r="D3" s="191"/>
      <c r="E3" s="191"/>
      <c r="F3" s="190"/>
      <c r="G3" s="190"/>
      <c r="H3" s="190"/>
      <c r="I3" s="190"/>
      <c r="J3" s="188"/>
      <c r="K3" s="188"/>
      <c r="L3" s="189"/>
      <c r="M3" s="192" t="s">
        <v>299</v>
      </c>
      <c r="N3" s="192"/>
      <c r="O3" s="192"/>
      <c r="P3" s="192"/>
      <c r="Q3" s="192"/>
    </row>
    <row r="4" spans="1:17" x14ac:dyDescent="0.25">
      <c r="A4" s="191"/>
      <c r="B4" s="191"/>
      <c r="C4" s="191"/>
      <c r="D4" s="191"/>
      <c r="E4" s="191"/>
      <c r="F4" s="190"/>
      <c r="G4" s="190"/>
      <c r="H4" s="190"/>
      <c r="I4" s="190"/>
      <c r="J4" s="188"/>
      <c r="K4" s="188"/>
      <c r="L4" s="189"/>
      <c r="M4" s="192" t="s">
        <v>404</v>
      </c>
      <c r="N4" s="192"/>
      <c r="O4" s="192"/>
      <c r="P4" s="192"/>
      <c r="Q4" s="192"/>
    </row>
    <row r="5" spans="1:17" x14ac:dyDescent="0.25">
      <c r="A5" s="191"/>
      <c r="B5" s="191"/>
      <c r="C5" s="191"/>
      <c r="D5" s="191"/>
      <c r="E5" s="191"/>
      <c r="F5" s="190"/>
      <c r="G5" s="190"/>
      <c r="H5" s="190"/>
      <c r="I5" s="190"/>
      <c r="J5" s="188"/>
      <c r="K5" s="188"/>
      <c r="L5" s="189"/>
      <c r="M5" s="189"/>
      <c r="N5" s="189"/>
      <c r="O5" s="188"/>
      <c r="P5" s="188"/>
      <c r="Q5" s="188"/>
    </row>
    <row r="6" spans="1:17" ht="23.25" customHeight="1" x14ac:dyDescent="0.25">
      <c r="A6" s="186" t="s">
        <v>345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</row>
    <row r="7" spans="1:17" x14ac:dyDescent="0.25">
      <c r="A7" s="255"/>
      <c r="B7" s="255"/>
      <c r="C7" s="255"/>
      <c r="D7" s="255"/>
      <c r="E7" s="255"/>
      <c r="F7" s="255"/>
      <c r="G7" s="255"/>
      <c r="H7" s="255"/>
      <c r="I7" s="186" t="s">
        <v>344</v>
      </c>
      <c r="J7" s="186"/>
      <c r="K7" s="186"/>
      <c r="L7" s="186"/>
      <c r="M7" s="186"/>
      <c r="N7" s="186"/>
      <c r="O7" s="186"/>
      <c r="P7" s="186"/>
      <c r="Q7" s="184" t="s">
        <v>27</v>
      </c>
    </row>
    <row r="8" spans="1:17" ht="15.75" thickBot="1" x14ac:dyDescent="0.3">
      <c r="A8" s="182"/>
      <c r="B8" s="183" t="s">
        <v>297</v>
      </c>
      <c r="C8" s="182"/>
      <c r="D8" s="182"/>
      <c r="E8" s="182"/>
      <c r="F8" s="181"/>
      <c r="G8" s="181"/>
      <c r="H8" s="181"/>
      <c r="I8" s="181"/>
      <c r="J8" s="180"/>
      <c r="K8" s="180"/>
      <c r="L8" s="180"/>
      <c r="M8" s="180"/>
      <c r="N8" s="180"/>
      <c r="O8" s="179"/>
      <c r="P8" s="179"/>
      <c r="Q8" s="179"/>
    </row>
    <row r="9" spans="1:17" x14ac:dyDescent="0.25">
      <c r="A9" s="178" t="s">
        <v>296</v>
      </c>
      <c r="B9" s="177"/>
      <c r="C9" s="177"/>
      <c r="D9" s="177"/>
      <c r="E9" s="177"/>
      <c r="F9" s="177"/>
      <c r="G9" s="177"/>
      <c r="H9" s="177"/>
      <c r="I9" s="177"/>
      <c r="J9" s="176" t="s">
        <v>295</v>
      </c>
      <c r="K9" s="176" t="s">
        <v>294</v>
      </c>
      <c r="L9" s="176" t="s">
        <v>343</v>
      </c>
      <c r="M9" s="176" t="s">
        <v>342</v>
      </c>
      <c r="N9" s="176"/>
      <c r="O9" s="176">
        <v>2020</v>
      </c>
      <c r="P9" s="176">
        <v>2021</v>
      </c>
      <c r="Q9" s="175">
        <v>2022</v>
      </c>
    </row>
    <row r="10" spans="1:17" ht="17.25" customHeight="1" x14ac:dyDescent="0.25">
      <c r="A10" s="174" t="s">
        <v>293</v>
      </c>
      <c r="B10" s="173"/>
      <c r="C10" s="173"/>
      <c r="D10" s="173"/>
      <c r="E10" s="173"/>
      <c r="F10" s="173"/>
      <c r="G10" s="173"/>
      <c r="H10" s="173"/>
      <c r="I10" s="173"/>
      <c r="J10" s="148">
        <v>1</v>
      </c>
      <c r="K10" s="148">
        <v>0</v>
      </c>
      <c r="L10" s="221">
        <v>0</v>
      </c>
      <c r="M10" s="220">
        <v>0</v>
      </c>
      <c r="N10" s="160">
        <f>N16+N24+N29+N36</f>
        <v>214902</v>
      </c>
      <c r="O10" s="146">
        <f>O11+O16++O24+O29+O36</f>
        <v>3493046</v>
      </c>
      <c r="P10" s="146">
        <f>P11+P16+P24</f>
        <v>2677144</v>
      </c>
      <c r="Q10" s="159">
        <f>Q11+Q16+Q24</f>
        <v>2668500</v>
      </c>
    </row>
    <row r="11" spans="1:17" ht="25.5" customHeight="1" x14ac:dyDescent="0.25">
      <c r="A11" s="229"/>
      <c r="B11" s="228"/>
      <c r="C11" s="249" t="s">
        <v>292</v>
      </c>
      <c r="D11" s="249"/>
      <c r="E11" s="249"/>
      <c r="F11" s="249"/>
      <c r="G11" s="249"/>
      <c r="H11" s="249"/>
      <c r="I11" s="249"/>
      <c r="J11" s="148">
        <v>1</v>
      </c>
      <c r="K11" s="148">
        <v>2</v>
      </c>
      <c r="L11" s="221">
        <v>0</v>
      </c>
      <c r="M11" s="220">
        <v>0</v>
      </c>
      <c r="N11" s="147">
        <v>0</v>
      </c>
      <c r="O11" s="146">
        <f>O12</f>
        <v>1014300</v>
      </c>
      <c r="P11" s="146">
        <f>P12</f>
        <v>819000</v>
      </c>
      <c r="Q11" s="159">
        <f>Q12</f>
        <v>819000</v>
      </c>
    </row>
    <row r="12" spans="1:17" ht="54.75" customHeight="1" x14ac:dyDescent="0.25">
      <c r="A12" s="229"/>
      <c r="B12" s="228"/>
      <c r="C12" s="227"/>
      <c r="D12" s="166" t="s">
        <v>305</v>
      </c>
      <c r="E12" s="166"/>
      <c r="F12" s="166"/>
      <c r="G12" s="166"/>
      <c r="H12" s="166"/>
      <c r="I12" s="166"/>
      <c r="J12" s="144">
        <v>1</v>
      </c>
      <c r="K12" s="144">
        <v>2</v>
      </c>
      <c r="L12" s="219">
        <v>6300000000</v>
      </c>
      <c r="M12" s="197">
        <v>0</v>
      </c>
      <c r="N12" s="143">
        <v>0</v>
      </c>
      <c r="O12" s="142">
        <f>O13</f>
        <v>1014300</v>
      </c>
      <c r="P12" s="142">
        <f>P13</f>
        <v>819000</v>
      </c>
      <c r="Q12" s="152">
        <f>Q13</f>
        <v>819000</v>
      </c>
    </row>
    <row r="13" spans="1:17" ht="38.25" customHeight="1" x14ac:dyDescent="0.25">
      <c r="A13" s="229"/>
      <c r="B13" s="228"/>
      <c r="C13" s="227"/>
      <c r="D13" s="167"/>
      <c r="E13" s="166" t="s">
        <v>304</v>
      </c>
      <c r="F13" s="166"/>
      <c r="G13" s="166"/>
      <c r="H13" s="166"/>
      <c r="I13" s="166"/>
      <c r="J13" s="144">
        <v>1</v>
      </c>
      <c r="K13" s="144">
        <v>2</v>
      </c>
      <c r="L13" s="219">
        <v>6310000000</v>
      </c>
      <c r="M13" s="197">
        <v>0</v>
      </c>
      <c r="N13" s="143">
        <v>0</v>
      </c>
      <c r="O13" s="142">
        <f>O14</f>
        <v>1014300</v>
      </c>
      <c r="P13" s="142">
        <f>P14</f>
        <v>819000</v>
      </c>
      <c r="Q13" s="152">
        <f>Q14</f>
        <v>819000</v>
      </c>
    </row>
    <row r="14" spans="1:17" x14ac:dyDescent="0.25">
      <c r="A14" s="229"/>
      <c r="B14" s="228"/>
      <c r="C14" s="227"/>
      <c r="D14" s="167"/>
      <c r="E14" s="166" t="s">
        <v>341</v>
      </c>
      <c r="F14" s="166"/>
      <c r="G14" s="166"/>
      <c r="H14" s="166"/>
      <c r="I14" s="166"/>
      <c r="J14" s="144">
        <v>1</v>
      </c>
      <c r="K14" s="144">
        <v>2</v>
      </c>
      <c r="L14" s="219">
        <v>6310010010</v>
      </c>
      <c r="M14" s="197">
        <v>0</v>
      </c>
      <c r="N14" s="143">
        <v>0</v>
      </c>
      <c r="O14" s="142">
        <f>O15</f>
        <v>1014300</v>
      </c>
      <c r="P14" s="142">
        <f>P15</f>
        <v>819000</v>
      </c>
      <c r="Q14" s="152">
        <f>Q15</f>
        <v>819000</v>
      </c>
    </row>
    <row r="15" spans="1:17" ht="25.5" customHeight="1" x14ac:dyDescent="0.25">
      <c r="A15" s="229"/>
      <c r="B15" s="228"/>
      <c r="C15" s="227"/>
      <c r="D15" s="167"/>
      <c r="E15" s="166" t="s">
        <v>327</v>
      </c>
      <c r="F15" s="166"/>
      <c r="G15" s="166"/>
      <c r="H15" s="166"/>
      <c r="I15" s="166"/>
      <c r="J15" s="144">
        <v>1</v>
      </c>
      <c r="K15" s="144">
        <v>2</v>
      </c>
      <c r="L15" s="219">
        <v>6310010010</v>
      </c>
      <c r="M15" s="197">
        <v>120</v>
      </c>
      <c r="N15" s="143">
        <v>0</v>
      </c>
      <c r="O15" s="142">
        <v>1014300</v>
      </c>
      <c r="P15" s="142">
        <v>819000</v>
      </c>
      <c r="Q15" s="152">
        <v>819000</v>
      </c>
    </row>
    <row r="16" spans="1:17" ht="39.75" customHeight="1" x14ac:dyDescent="0.25">
      <c r="A16" s="229"/>
      <c r="B16" s="228"/>
      <c r="C16" s="227"/>
      <c r="D16" s="227"/>
      <c r="E16" s="249" t="s">
        <v>291</v>
      </c>
      <c r="F16" s="249"/>
      <c r="G16" s="249"/>
      <c r="H16" s="249"/>
      <c r="I16" s="249"/>
      <c r="J16" s="148">
        <v>1</v>
      </c>
      <c r="K16" s="148">
        <v>4</v>
      </c>
      <c r="L16" s="221">
        <v>0</v>
      </c>
      <c r="M16" s="220">
        <v>0</v>
      </c>
      <c r="N16" s="160">
        <f>N17</f>
        <v>205350</v>
      </c>
      <c r="O16" s="146">
        <f>O17</f>
        <v>2369245</v>
      </c>
      <c r="P16" s="146">
        <f>P17</f>
        <v>1830195</v>
      </c>
      <c r="Q16" s="159">
        <f>Q17</f>
        <v>1821551</v>
      </c>
    </row>
    <row r="17" spans="1:17" ht="55.5" customHeight="1" x14ac:dyDescent="0.25">
      <c r="A17" s="158"/>
      <c r="B17" s="157"/>
      <c r="C17" s="166" t="s">
        <v>305</v>
      </c>
      <c r="D17" s="166"/>
      <c r="E17" s="166"/>
      <c r="F17" s="166"/>
      <c r="G17" s="166"/>
      <c r="H17" s="166"/>
      <c r="I17" s="166"/>
      <c r="J17" s="144">
        <v>1</v>
      </c>
      <c r="K17" s="144">
        <v>4</v>
      </c>
      <c r="L17" s="219">
        <v>6300000000</v>
      </c>
      <c r="M17" s="197">
        <v>0</v>
      </c>
      <c r="N17" s="153">
        <f>N18</f>
        <v>205350</v>
      </c>
      <c r="O17" s="142">
        <f>O18</f>
        <v>2369245</v>
      </c>
      <c r="P17" s="142">
        <f>P18</f>
        <v>1830195</v>
      </c>
      <c r="Q17" s="152">
        <f>Q18</f>
        <v>1821551</v>
      </c>
    </row>
    <row r="18" spans="1:17" ht="40.5" customHeight="1" x14ac:dyDescent="0.25">
      <c r="A18" s="229"/>
      <c r="B18" s="228"/>
      <c r="C18" s="227"/>
      <c r="D18" s="166" t="s">
        <v>304</v>
      </c>
      <c r="E18" s="166"/>
      <c r="F18" s="166"/>
      <c r="G18" s="166"/>
      <c r="H18" s="166"/>
      <c r="I18" s="166"/>
      <c r="J18" s="144">
        <v>1</v>
      </c>
      <c r="K18" s="144">
        <v>4</v>
      </c>
      <c r="L18" s="219">
        <v>6310000000</v>
      </c>
      <c r="M18" s="197">
        <v>0</v>
      </c>
      <c r="N18" s="153">
        <f>N19</f>
        <v>205350</v>
      </c>
      <c r="O18" s="142">
        <f>O19</f>
        <v>2369245</v>
      </c>
      <c r="P18" s="142">
        <f>P19</f>
        <v>1830195</v>
      </c>
      <c r="Q18" s="152">
        <f>Q19</f>
        <v>1821551</v>
      </c>
    </row>
    <row r="19" spans="1:17" ht="19.5" customHeight="1" x14ac:dyDescent="0.25">
      <c r="A19" s="229"/>
      <c r="B19" s="228"/>
      <c r="C19" s="227"/>
      <c r="D19" s="167"/>
      <c r="E19" s="166" t="s">
        <v>340</v>
      </c>
      <c r="F19" s="166"/>
      <c r="G19" s="166"/>
      <c r="H19" s="166"/>
      <c r="I19" s="166"/>
      <c r="J19" s="144">
        <v>1</v>
      </c>
      <c r="K19" s="144">
        <v>4</v>
      </c>
      <c r="L19" s="219">
        <v>6310010020</v>
      </c>
      <c r="M19" s="197">
        <v>0</v>
      </c>
      <c r="N19" s="153">
        <f>N21+N23</f>
        <v>205350</v>
      </c>
      <c r="O19" s="142">
        <f>O20+O21+O22+O23</f>
        <v>2369245</v>
      </c>
      <c r="P19" s="142">
        <f>P20+P21+P22+P23</f>
        <v>1830195</v>
      </c>
      <c r="Q19" s="152">
        <f>Q20+Q21+Q22+Q23</f>
        <v>1821551</v>
      </c>
    </row>
    <row r="20" spans="1:17" ht="26.25" customHeight="1" x14ac:dyDescent="0.25">
      <c r="A20" s="229"/>
      <c r="B20" s="228"/>
      <c r="C20" s="227"/>
      <c r="D20" s="167"/>
      <c r="E20" s="167"/>
      <c r="F20" s="166" t="s">
        <v>327</v>
      </c>
      <c r="G20" s="166"/>
      <c r="H20" s="166"/>
      <c r="I20" s="166"/>
      <c r="J20" s="144">
        <v>1</v>
      </c>
      <c r="K20" s="144">
        <v>4</v>
      </c>
      <c r="L20" s="219">
        <v>6310010020</v>
      </c>
      <c r="M20" s="197" t="s">
        <v>339</v>
      </c>
      <c r="N20" s="143">
        <v>0</v>
      </c>
      <c r="O20" s="142">
        <v>1738400</v>
      </c>
      <c r="P20" s="142">
        <v>1738400</v>
      </c>
      <c r="Q20" s="152">
        <v>1738400</v>
      </c>
    </row>
    <row r="21" spans="1:17" ht="24" customHeight="1" x14ac:dyDescent="0.25">
      <c r="A21" s="229"/>
      <c r="B21" s="228"/>
      <c r="C21" s="227"/>
      <c r="D21" s="167"/>
      <c r="E21" s="167"/>
      <c r="F21" s="166" t="s">
        <v>307</v>
      </c>
      <c r="G21" s="166"/>
      <c r="H21" s="166"/>
      <c r="I21" s="166"/>
      <c r="J21" s="144">
        <v>1</v>
      </c>
      <c r="K21" s="144">
        <v>4</v>
      </c>
      <c r="L21" s="219">
        <v>6310010020</v>
      </c>
      <c r="M21" s="197" t="s">
        <v>338</v>
      </c>
      <c r="N21" s="153">
        <v>192655</v>
      </c>
      <c r="O21" s="142">
        <v>589000</v>
      </c>
      <c r="P21" s="142">
        <v>62645</v>
      </c>
      <c r="Q21" s="152">
        <v>54001</v>
      </c>
    </row>
    <row r="22" spans="1:17" x14ac:dyDescent="0.25">
      <c r="A22" s="229"/>
      <c r="B22" s="228"/>
      <c r="C22" s="227"/>
      <c r="D22" s="167"/>
      <c r="E22" s="167"/>
      <c r="F22" s="166" t="s">
        <v>312</v>
      </c>
      <c r="G22" s="166"/>
      <c r="H22" s="166"/>
      <c r="I22" s="166"/>
      <c r="J22" s="144">
        <v>1</v>
      </c>
      <c r="K22" s="144">
        <v>4</v>
      </c>
      <c r="L22" s="219">
        <v>6310010020</v>
      </c>
      <c r="M22" s="197">
        <v>540</v>
      </c>
      <c r="N22" s="143" t="s">
        <v>337</v>
      </c>
      <c r="O22" s="142">
        <v>21150</v>
      </c>
      <c r="P22" s="142">
        <v>21150</v>
      </c>
      <c r="Q22" s="152">
        <v>21150</v>
      </c>
    </row>
    <row r="23" spans="1:17" x14ac:dyDescent="0.25">
      <c r="A23" s="229"/>
      <c r="B23" s="228"/>
      <c r="C23" s="227"/>
      <c r="D23" s="167"/>
      <c r="E23" s="167"/>
      <c r="F23" s="166" t="s">
        <v>336</v>
      </c>
      <c r="G23" s="166"/>
      <c r="H23" s="166"/>
      <c r="I23" s="166"/>
      <c r="J23" s="144">
        <v>1</v>
      </c>
      <c r="K23" s="144">
        <v>4</v>
      </c>
      <c r="L23" s="219">
        <v>6310010020</v>
      </c>
      <c r="M23" s="197">
        <v>850</v>
      </c>
      <c r="N23" s="143">
        <v>12695</v>
      </c>
      <c r="O23" s="142">
        <v>20695</v>
      </c>
      <c r="P23" s="142">
        <v>8000</v>
      </c>
      <c r="Q23" s="152">
        <v>8000</v>
      </c>
    </row>
    <row r="24" spans="1:17" ht="37.5" customHeight="1" x14ac:dyDescent="0.25">
      <c r="A24" s="229"/>
      <c r="B24" s="228"/>
      <c r="C24" s="227"/>
      <c r="D24" s="167"/>
      <c r="E24" s="167"/>
      <c r="F24" s="249" t="s">
        <v>290</v>
      </c>
      <c r="G24" s="249"/>
      <c r="H24" s="249"/>
      <c r="I24" s="249"/>
      <c r="J24" s="148">
        <v>1</v>
      </c>
      <c r="K24" s="148">
        <v>6</v>
      </c>
      <c r="L24" s="221">
        <v>0</v>
      </c>
      <c r="M24" s="220">
        <v>0</v>
      </c>
      <c r="N24" s="147">
        <v>0</v>
      </c>
      <c r="O24" s="146">
        <f>O25</f>
        <v>27949</v>
      </c>
      <c r="P24" s="146">
        <f>P25</f>
        <v>27949</v>
      </c>
      <c r="Q24" s="159">
        <f>Q25</f>
        <v>27949</v>
      </c>
    </row>
    <row r="25" spans="1:17" ht="54.75" customHeight="1" x14ac:dyDescent="0.25">
      <c r="A25" s="229"/>
      <c r="B25" s="228"/>
      <c r="C25" s="227"/>
      <c r="D25" s="167"/>
      <c r="E25" s="167"/>
      <c r="F25" s="166" t="s">
        <v>305</v>
      </c>
      <c r="G25" s="166"/>
      <c r="H25" s="166"/>
      <c r="I25" s="166"/>
      <c r="J25" s="144">
        <v>1</v>
      </c>
      <c r="K25" s="144">
        <v>6</v>
      </c>
      <c r="L25" s="219">
        <v>6300000000</v>
      </c>
      <c r="M25" s="197">
        <v>0</v>
      </c>
      <c r="N25" s="143">
        <v>0</v>
      </c>
      <c r="O25" s="142">
        <f>O26</f>
        <v>27949</v>
      </c>
      <c r="P25" s="142">
        <f>P26</f>
        <v>27949</v>
      </c>
      <c r="Q25" s="152">
        <f>Q26</f>
        <v>27949</v>
      </c>
    </row>
    <row r="26" spans="1:17" ht="40.5" customHeight="1" x14ac:dyDescent="0.25">
      <c r="A26" s="229"/>
      <c r="B26" s="228"/>
      <c r="C26" s="227"/>
      <c r="D26" s="167"/>
      <c r="E26" s="167"/>
      <c r="F26" s="166" t="s">
        <v>304</v>
      </c>
      <c r="G26" s="166"/>
      <c r="H26" s="166"/>
      <c r="I26" s="166"/>
      <c r="J26" s="144">
        <v>1</v>
      </c>
      <c r="K26" s="144">
        <v>6</v>
      </c>
      <c r="L26" s="251">
        <v>6310000000</v>
      </c>
      <c r="M26" s="197">
        <v>0</v>
      </c>
      <c r="N26" s="143">
        <v>0</v>
      </c>
      <c r="O26" s="142">
        <f>O27</f>
        <v>27949</v>
      </c>
      <c r="P26" s="142">
        <f>P27</f>
        <v>27949</v>
      </c>
      <c r="Q26" s="152">
        <f>Q27</f>
        <v>27949</v>
      </c>
    </row>
    <row r="27" spans="1:17" ht="39" customHeight="1" x14ac:dyDescent="0.25">
      <c r="A27" s="229"/>
      <c r="B27" s="228"/>
      <c r="C27" s="227"/>
      <c r="D27" s="167"/>
      <c r="E27" s="167"/>
      <c r="F27" s="166" t="s">
        <v>335</v>
      </c>
      <c r="G27" s="166"/>
      <c r="H27" s="166"/>
      <c r="I27" s="166"/>
      <c r="J27" s="144">
        <v>1</v>
      </c>
      <c r="K27" s="144">
        <v>6</v>
      </c>
      <c r="L27" s="251">
        <v>6310010080</v>
      </c>
      <c r="M27" s="197">
        <v>0</v>
      </c>
      <c r="N27" s="143">
        <v>0</v>
      </c>
      <c r="O27" s="142">
        <f>O28</f>
        <v>27949</v>
      </c>
      <c r="P27" s="142">
        <f>P28</f>
        <v>27949</v>
      </c>
      <c r="Q27" s="152">
        <f>Q28</f>
        <v>27949</v>
      </c>
    </row>
    <row r="28" spans="1:17" x14ac:dyDescent="0.25">
      <c r="A28" s="229"/>
      <c r="B28" s="228"/>
      <c r="C28" s="227"/>
      <c r="D28" s="167"/>
      <c r="E28" s="167"/>
      <c r="F28" s="166" t="s">
        <v>312</v>
      </c>
      <c r="G28" s="166"/>
      <c r="H28" s="166"/>
      <c r="I28" s="166"/>
      <c r="J28" s="144">
        <v>1</v>
      </c>
      <c r="K28" s="144">
        <v>6</v>
      </c>
      <c r="L28" s="251">
        <v>6310010080</v>
      </c>
      <c r="M28" s="197">
        <v>540</v>
      </c>
      <c r="N28" s="143">
        <v>0</v>
      </c>
      <c r="O28" s="142">
        <v>27949</v>
      </c>
      <c r="P28" s="142">
        <v>27949</v>
      </c>
      <c r="Q28" s="152">
        <v>27949</v>
      </c>
    </row>
    <row r="29" spans="1:17" ht="15.75" customHeight="1" x14ac:dyDescent="0.25">
      <c r="A29" s="244"/>
      <c r="B29" s="243"/>
      <c r="C29" s="242"/>
      <c r="D29" s="170"/>
      <c r="E29" s="170"/>
      <c r="F29" s="247" t="s">
        <v>289</v>
      </c>
      <c r="G29" s="169"/>
      <c r="H29" s="169"/>
      <c r="I29" s="168"/>
      <c r="J29" s="148">
        <v>1</v>
      </c>
      <c r="K29" s="148">
        <v>7</v>
      </c>
      <c r="L29" s="253">
        <v>0</v>
      </c>
      <c r="M29" s="220">
        <v>0</v>
      </c>
      <c r="N29" s="147">
        <f>N30</f>
        <v>8404</v>
      </c>
      <c r="O29" s="146">
        <f>O30</f>
        <v>80404</v>
      </c>
      <c r="P29" s="146">
        <v>0</v>
      </c>
      <c r="Q29" s="159">
        <v>0</v>
      </c>
    </row>
    <row r="30" spans="1:17" ht="27" customHeight="1" x14ac:dyDescent="0.25">
      <c r="A30" s="244"/>
      <c r="B30" s="243"/>
      <c r="C30" s="242"/>
      <c r="D30" s="170"/>
      <c r="E30" s="170"/>
      <c r="F30" s="166" t="s">
        <v>324</v>
      </c>
      <c r="G30" s="166"/>
      <c r="H30" s="166"/>
      <c r="I30" s="166"/>
      <c r="J30" s="144">
        <v>1</v>
      </c>
      <c r="K30" s="144">
        <v>7</v>
      </c>
      <c r="L30" s="254">
        <v>7700000000</v>
      </c>
      <c r="M30" s="197">
        <v>0</v>
      </c>
      <c r="N30" s="143">
        <f>N31+N33</f>
        <v>8404</v>
      </c>
      <c r="O30" s="142">
        <f>O33</f>
        <v>80404</v>
      </c>
      <c r="P30" s="142">
        <v>0</v>
      </c>
      <c r="Q30" s="152">
        <v>0</v>
      </c>
    </row>
    <row r="31" spans="1:17" ht="18" customHeight="1" x14ac:dyDescent="0.25">
      <c r="A31" s="244"/>
      <c r="B31" s="243"/>
      <c r="C31" s="242"/>
      <c r="D31" s="170"/>
      <c r="E31" s="170"/>
      <c r="F31" s="169" t="s">
        <v>334</v>
      </c>
      <c r="G31" s="169"/>
      <c r="H31" s="169"/>
      <c r="I31" s="168"/>
      <c r="J31" s="144">
        <v>1</v>
      </c>
      <c r="K31" s="144">
        <v>7</v>
      </c>
      <c r="L31" s="251">
        <v>7700010040</v>
      </c>
      <c r="M31" s="197">
        <v>0</v>
      </c>
      <c r="N31" s="143">
        <f>N32</f>
        <v>-9000</v>
      </c>
      <c r="O31" s="142">
        <f>O32</f>
        <v>0</v>
      </c>
      <c r="P31" s="142">
        <v>0</v>
      </c>
      <c r="Q31" s="152">
        <v>0</v>
      </c>
    </row>
    <row r="32" spans="1:17" x14ac:dyDescent="0.25">
      <c r="A32" s="244"/>
      <c r="B32" s="243"/>
      <c r="C32" s="242"/>
      <c r="D32" s="170"/>
      <c r="E32" s="170"/>
      <c r="F32" s="169" t="s">
        <v>332</v>
      </c>
      <c r="G32" s="169"/>
      <c r="H32" s="169"/>
      <c r="I32" s="168"/>
      <c r="J32" s="144">
        <v>1</v>
      </c>
      <c r="K32" s="144">
        <v>7</v>
      </c>
      <c r="L32" s="251">
        <v>7700010040</v>
      </c>
      <c r="M32" s="197">
        <v>880</v>
      </c>
      <c r="N32" s="143">
        <v>-9000</v>
      </c>
      <c r="O32" s="142">
        <v>0</v>
      </c>
      <c r="P32" s="142">
        <v>0</v>
      </c>
      <c r="Q32" s="152">
        <v>0</v>
      </c>
    </row>
    <row r="33" spans="1:17" ht="26.25" customHeight="1" x14ac:dyDescent="0.25">
      <c r="A33" s="244"/>
      <c r="B33" s="243"/>
      <c r="C33" s="242"/>
      <c r="D33" s="170"/>
      <c r="E33" s="170"/>
      <c r="F33" s="169" t="s">
        <v>333</v>
      </c>
      <c r="G33" s="169"/>
      <c r="H33" s="169"/>
      <c r="I33" s="168"/>
      <c r="J33" s="144">
        <v>1</v>
      </c>
      <c r="K33" s="144">
        <v>7</v>
      </c>
      <c r="L33" s="251">
        <v>7700010050</v>
      </c>
      <c r="M33" s="197">
        <v>0</v>
      </c>
      <c r="N33" s="143">
        <f>N34+N35</f>
        <v>17404</v>
      </c>
      <c r="O33" s="142">
        <f>O34+O35</f>
        <v>80404</v>
      </c>
      <c r="P33" s="142">
        <v>0</v>
      </c>
      <c r="Q33" s="152">
        <v>0</v>
      </c>
    </row>
    <row r="34" spans="1:17" ht="26.25" customHeight="1" x14ac:dyDescent="0.25">
      <c r="A34" s="244"/>
      <c r="B34" s="243"/>
      <c r="C34" s="242"/>
      <c r="D34" s="170"/>
      <c r="E34" s="170"/>
      <c r="F34" s="252"/>
      <c r="G34" s="252"/>
      <c r="H34" s="169" t="s">
        <v>307</v>
      </c>
      <c r="I34" s="168"/>
      <c r="J34" s="144">
        <v>1</v>
      </c>
      <c r="K34" s="144">
        <v>7</v>
      </c>
      <c r="L34" s="251">
        <v>7700010050</v>
      </c>
      <c r="M34" s="197">
        <v>240</v>
      </c>
      <c r="N34" s="143">
        <v>5404</v>
      </c>
      <c r="O34" s="142">
        <v>5404</v>
      </c>
      <c r="P34" s="142">
        <v>0</v>
      </c>
      <c r="Q34" s="152">
        <v>0</v>
      </c>
    </row>
    <row r="35" spans="1:17" x14ac:dyDescent="0.25">
      <c r="A35" s="244"/>
      <c r="B35" s="243"/>
      <c r="C35" s="242"/>
      <c r="D35" s="170"/>
      <c r="E35" s="170"/>
      <c r="F35" s="169" t="s">
        <v>332</v>
      </c>
      <c r="G35" s="169"/>
      <c r="H35" s="169"/>
      <c r="I35" s="168"/>
      <c r="J35" s="144">
        <v>1</v>
      </c>
      <c r="K35" s="144">
        <v>7</v>
      </c>
      <c r="L35" s="251">
        <v>7700010050</v>
      </c>
      <c r="M35" s="197">
        <v>880</v>
      </c>
      <c r="N35" s="143">
        <v>12000</v>
      </c>
      <c r="O35" s="142">
        <v>75000</v>
      </c>
      <c r="P35" s="142">
        <v>0</v>
      </c>
      <c r="Q35" s="152">
        <v>0</v>
      </c>
    </row>
    <row r="36" spans="1:17" x14ac:dyDescent="0.25">
      <c r="A36" s="244"/>
      <c r="B36" s="243"/>
      <c r="C36" s="242"/>
      <c r="D36" s="170"/>
      <c r="E36" s="170"/>
      <c r="F36" s="252"/>
      <c r="G36" s="252"/>
      <c r="H36" s="247" t="s">
        <v>288</v>
      </c>
      <c r="I36" s="246"/>
      <c r="J36" s="148">
        <v>1</v>
      </c>
      <c r="K36" s="148">
        <v>13</v>
      </c>
      <c r="L36" s="253">
        <v>0</v>
      </c>
      <c r="M36" s="220">
        <v>0</v>
      </c>
      <c r="N36" s="147">
        <f>N37</f>
        <v>1148</v>
      </c>
      <c r="O36" s="146">
        <f>O37</f>
        <v>1148</v>
      </c>
      <c r="P36" s="146">
        <v>0</v>
      </c>
      <c r="Q36" s="159">
        <v>0</v>
      </c>
    </row>
    <row r="37" spans="1:17" ht="27" customHeight="1" x14ac:dyDescent="0.25">
      <c r="A37" s="244"/>
      <c r="B37" s="243"/>
      <c r="C37" s="242"/>
      <c r="D37" s="170"/>
      <c r="E37" s="170"/>
      <c r="F37" s="252"/>
      <c r="G37" s="252"/>
      <c r="H37" s="169" t="s">
        <v>324</v>
      </c>
      <c r="I37" s="168"/>
      <c r="J37" s="144">
        <v>1</v>
      </c>
      <c r="K37" s="144">
        <v>13</v>
      </c>
      <c r="L37" s="251">
        <v>7700000000000</v>
      </c>
      <c r="M37" s="197">
        <v>0</v>
      </c>
      <c r="N37" s="143">
        <f>N38</f>
        <v>1148</v>
      </c>
      <c r="O37" s="142">
        <f>O38</f>
        <v>1148</v>
      </c>
      <c r="P37" s="142">
        <v>0</v>
      </c>
      <c r="Q37" s="152">
        <v>0</v>
      </c>
    </row>
    <row r="38" spans="1:17" ht="25.5" customHeight="1" x14ac:dyDescent="0.25">
      <c r="A38" s="244"/>
      <c r="B38" s="243"/>
      <c r="C38" s="242"/>
      <c r="D38" s="170"/>
      <c r="E38" s="170"/>
      <c r="F38" s="252"/>
      <c r="G38" s="252"/>
      <c r="H38" s="169" t="s">
        <v>331</v>
      </c>
      <c r="I38" s="168"/>
      <c r="J38" s="144">
        <v>1</v>
      </c>
      <c r="K38" s="144">
        <v>13</v>
      </c>
      <c r="L38" s="251">
        <v>7700095100850</v>
      </c>
      <c r="M38" s="197">
        <v>0</v>
      </c>
      <c r="N38" s="143">
        <f>N39</f>
        <v>1148</v>
      </c>
      <c r="O38" s="142">
        <f>O39</f>
        <v>1148</v>
      </c>
      <c r="P38" s="142">
        <v>0</v>
      </c>
      <c r="Q38" s="152">
        <v>0</v>
      </c>
    </row>
    <row r="39" spans="1:17" x14ac:dyDescent="0.25">
      <c r="A39" s="244"/>
      <c r="B39" s="243"/>
      <c r="C39" s="242"/>
      <c r="D39" s="170"/>
      <c r="E39" s="170"/>
      <c r="F39" s="252"/>
      <c r="G39" s="252"/>
      <c r="H39" s="169" t="s">
        <v>330</v>
      </c>
      <c r="I39" s="168"/>
      <c r="J39" s="144">
        <v>1</v>
      </c>
      <c r="K39" s="144">
        <v>13</v>
      </c>
      <c r="L39" s="251">
        <v>7700095100850</v>
      </c>
      <c r="M39" s="197">
        <v>850</v>
      </c>
      <c r="N39" s="143">
        <v>1148</v>
      </c>
      <c r="O39" s="142">
        <v>1148</v>
      </c>
      <c r="P39" s="142">
        <v>0</v>
      </c>
      <c r="Q39" s="152">
        <v>0</v>
      </c>
    </row>
    <row r="40" spans="1:17" x14ac:dyDescent="0.25">
      <c r="A40" s="163" t="s">
        <v>287</v>
      </c>
      <c r="B40" s="162"/>
      <c r="C40" s="162"/>
      <c r="D40" s="162"/>
      <c r="E40" s="162"/>
      <c r="F40" s="162"/>
      <c r="G40" s="162"/>
      <c r="H40" s="162"/>
      <c r="I40" s="161"/>
      <c r="J40" s="148">
        <v>2</v>
      </c>
      <c r="K40" s="148">
        <v>0</v>
      </c>
      <c r="L40" s="221">
        <v>0</v>
      </c>
      <c r="M40" s="220">
        <v>0</v>
      </c>
      <c r="N40" s="160">
        <f>N41</f>
        <v>7037</v>
      </c>
      <c r="O40" s="146">
        <f>O41</f>
        <v>99217</v>
      </c>
      <c r="P40" s="146">
        <f>P41</f>
        <v>92640</v>
      </c>
      <c r="Q40" s="159">
        <f>Q41</f>
        <v>95155</v>
      </c>
    </row>
    <row r="41" spans="1:17" ht="18.75" customHeight="1" x14ac:dyDescent="0.25">
      <c r="A41" s="229"/>
      <c r="B41" s="228"/>
      <c r="C41" s="239" t="s">
        <v>286</v>
      </c>
      <c r="D41" s="238"/>
      <c r="E41" s="238"/>
      <c r="F41" s="238"/>
      <c r="G41" s="238"/>
      <c r="H41" s="238"/>
      <c r="I41" s="237"/>
      <c r="J41" s="148">
        <v>2</v>
      </c>
      <c r="K41" s="148">
        <v>3</v>
      </c>
      <c r="L41" s="221">
        <v>0</v>
      </c>
      <c r="M41" s="220">
        <v>0</v>
      </c>
      <c r="N41" s="160">
        <f>N42</f>
        <v>7037</v>
      </c>
      <c r="O41" s="146">
        <f>O42</f>
        <v>99217</v>
      </c>
      <c r="P41" s="146">
        <f>P42</f>
        <v>92640</v>
      </c>
      <c r="Q41" s="159">
        <f>Q42</f>
        <v>95155</v>
      </c>
    </row>
    <row r="42" spans="1:17" ht="54" customHeight="1" x14ac:dyDescent="0.25">
      <c r="A42" s="229"/>
      <c r="B42" s="228"/>
      <c r="C42" s="227"/>
      <c r="D42" s="156" t="s">
        <v>305</v>
      </c>
      <c r="E42" s="155"/>
      <c r="F42" s="155"/>
      <c r="G42" s="155"/>
      <c r="H42" s="155"/>
      <c r="I42" s="154"/>
      <c r="J42" s="144">
        <v>2</v>
      </c>
      <c r="K42" s="144">
        <v>3</v>
      </c>
      <c r="L42" s="219">
        <v>6300000000</v>
      </c>
      <c r="M42" s="197">
        <v>0</v>
      </c>
      <c r="N42" s="153">
        <f>N43</f>
        <v>7037</v>
      </c>
      <c r="O42" s="142">
        <f>O43</f>
        <v>99217</v>
      </c>
      <c r="P42" s="142">
        <f>P43</f>
        <v>92640</v>
      </c>
      <c r="Q42" s="152">
        <f>Q43</f>
        <v>95155</v>
      </c>
    </row>
    <row r="43" spans="1:17" ht="27" customHeight="1" x14ac:dyDescent="0.25">
      <c r="A43" s="229"/>
      <c r="B43" s="228"/>
      <c r="C43" s="227"/>
      <c r="D43" s="167"/>
      <c r="E43" s="156" t="s">
        <v>329</v>
      </c>
      <c r="F43" s="155"/>
      <c r="G43" s="155"/>
      <c r="H43" s="155"/>
      <c r="I43" s="154"/>
      <c r="J43" s="144">
        <v>2</v>
      </c>
      <c r="K43" s="144">
        <v>3</v>
      </c>
      <c r="L43" s="219">
        <v>6320000000</v>
      </c>
      <c r="M43" s="197">
        <v>0</v>
      </c>
      <c r="N43" s="153">
        <f>N44</f>
        <v>7037</v>
      </c>
      <c r="O43" s="142">
        <f>O44</f>
        <v>99217</v>
      </c>
      <c r="P43" s="142">
        <f>P44</f>
        <v>92640</v>
      </c>
      <c r="Q43" s="152">
        <f>Q44</f>
        <v>95155</v>
      </c>
    </row>
    <row r="44" spans="1:17" ht="26.25" customHeight="1" x14ac:dyDescent="0.25">
      <c r="A44" s="229"/>
      <c r="B44" s="228"/>
      <c r="C44" s="227"/>
      <c r="D44" s="167"/>
      <c r="E44" s="167"/>
      <c r="F44" s="166" t="s">
        <v>328</v>
      </c>
      <c r="G44" s="166"/>
      <c r="H44" s="166"/>
      <c r="I44" s="166"/>
      <c r="J44" s="144">
        <v>2</v>
      </c>
      <c r="K44" s="144">
        <v>3</v>
      </c>
      <c r="L44" s="219">
        <v>6320051180</v>
      </c>
      <c r="M44" s="197">
        <v>0</v>
      </c>
      <c r="N44" s="153">
        <f>N45+N46</f>
        <v>7037</v>
      </c>
      <c r="O44" s="142">
        <f>O45+O46</f>
        <v>99217</v>
      </c>
      <c r="P44" s="142">
        <f>P45+P46</f>
        <v>92640</v>
      </c>
      <c r="Q44" s="152">
        <f>Q45+Q46</f>
        <v>95155</v>
      </c>
    </row>
    <row r="45" spans="1:17" ht="24.75" customHeight="1" x14ac:dyDescent="0.25">
      <c r="A45" s="229"/>
      <c r="B45" s="228"/>
      <c r="C45" s="227"/>
      <c r="D45" s="167"/>
      <c r="E45" s="167"/>
      <c r="F45" s="166" t="s">
        <v>327</v>
      </c>
      <c r="G45" s="166"/>
      <c r="H45" s="166"/>
      <c r="I45" s="166"/>
      <c r="J45" s="144">
        <v>2</v>
      </c>
      <c r="K45" s="144">
        <v>3</v>
      </c>
      <c r="L45" s="219">
        <v>6320051180</v>
      </c>
      <c r="M45" s="197">
        <v>120</v>
      </c>
      <c r="N45" s="235">
        <v>0</v>
      </c>
      <c r="O45" s="142">
        <v>91140</v>
      </c>
      <c r="P45" s="142">
        <v>90640</v>
      </c>
      <c r="Q45" s="152">
        <v>93155</v>
      </c>
    </row>
    <row r="46" spans="1:17" ht="25.5" customHeight="1" x14ac:dyDescent="0.25">
      <c r="A46" s="229"/>
      <c r="B46" s="228"/>
      <c r="C46" s="227"/>
      <c r="D46" s="167"/>
      <c r="E46" s="167"/>
      <c r="F46" s="166" t="s">
        <v>307</v>
      </c>
      <c r="G46" s="166"/>
      <c r="H46" s="166"/>
      <c r="I46" s="166"/>
      <c r="J46" s="144">
        <v>2</v>
      </c>
      <c r="K46" s="144">
        <v>3</v>
      </c>
      <c r="L46" s="219">
        <v>6320051180</v>
      </c>
      <c r="M46" s="197">
        <v>240</v>
      </c>
      <c r="N46" s="153">
        <v>7037</v>
      </c>
      <c r="O46" s="142">
        <v>8077</v>
      </c>
      <c r="P46" s="142">
        <v>2000</v>
      </c>
      <c r="Q46" s="152">
        <v>2000</v>
      </c>
    </row>
    <row r="47" spans="1:17" ht="29.25" customHeight="1" x14ac:dyDescent="0.25">
      <c r="A47" s="163" t="s">
        <v>285</v>
      </c>
      <c r="B47" s="162"/>
      <c r="C47" s="162"/>
      <c r="D47" s="162"/>
      <c r="E47" s="162"/>
      <c r="F47" s="162"/>
      <c r="G47" s="162"/>
      <c r="H47" s="162"/>
      <c r="I47" s="161"/>
      <c r="J47" s="148">
        <v>3</v>
      </c>
      <c r="K47" s="148">
        <v>0</v>
      </c>
      <c r="L47" s="221">
        <v>0</v>
      </c>
      <c r="M47" s="220">
        <v>0</v>
      </c>
      <c r="N47" s="250">
        <f>N48+N53</f>
        <v>-6000</v>
      </c>
      <c r="O47" s="146">
        <f>O48+O53</f>
        <v>197300</v>
      </c>
      <c r="P47" s="146">
        <f>P48+P53</f>
        <v>143300</v>
      </c>
      <c r="Q47" s="159">
        <f>Q48+Q53</f>
        <v>143300</v>
      </c>
    </row>
    <row r="48" spans="1:17" ht="13.5" customHeight="1" x14ac:dyDescent="0.25">
      <c r="A48" s="229"/>
      <c r="B48" s="228"/>
      <c r="C48" s="239" t="s">
        <v>284</v>
      </c>
      <c r="D48" s="238"/>
      <c r="E48" s="238"/>
      <c r="F48" s="238"/>
      <c r="G48" s="238"/>
      <c r="H48" s="238"/>
      <c r="I48" s="237"/>
      <c r="J48" s="148">
        <v>3</v>
      </c>
      <c r="K48" s="148">
        <v>10</v>
      </c>
      <c r="L48" s="221">
        <v>0</v>
      </c>
      <c r="M48" s="220">
        <v>0</v>
      </c>
      <c r="N48" s="250">
        <f>N49</f>
        <v>0</v>
      </c>
      <c r="O48" s="146">
        <f>O49</f>
        <v>197300</v>
      </c>
      <c r="P48" s="146">
        <f>P49</f>
        <v>137300</v>
      </c>
      <c r="Q48" s="159">
        <f>Q49</f>
        <v>137300</v>
      </c>
    </row>
    <row r="49" spans="1:17" ht="52.5" customHeight="1" x14ac:dyDescent="0.25">
      <c r="A49" s="229"/>
      <c r="B49" s="228"/>
      <c r="C49" s="227"/>
      <c r="D49" s="156" t="s">
        <v>305</v>
      </c>
      <c r="E49" s="155"/>
      <c r="F49" s="155"/>
      <c r="G49" s="155"/>
      <c r="H49" s="155"/>
      <c r="I49" s="154"/>
      <c r="J49" s="144">
        <v>3</v>
      </c>
      <c r="K49" s="144">
        <v>10</v>
      </c>
      <c r="L49" s="219">
        <v>6300000000</v>
      </c>
      <c r="M49" s="197">
        <v>0</v>
      </c>
      <c r="N49" s="235">
        <v>0</v>
      </c>
      <c r="O49" s="142">
        <f>O50</f>
        <v>197300</v>
      </c>
      <c r="P49" s="142">
        <f>P50</f>
        <v>137300</v>
      </c>
      <c r="Q49" s="152">
        <f>Q50</f>
        <v>137300</v>
      </c>
    </row>
    <row r="50" spans="1:17" ht="38.25" customHeight="1" x14ac:dyDescent="0.25">
      <c r="A50" s="229"/>
      <c r="B50" s="228"/>
      <c r="C50" s="227"/>
      <c r="D50" s="167"/>
      <c r="E50" s="156" t="s">
        <v>326</v>
      </c>
      <c r="F50" s="155"/>
      <c r="G50" s="155"/>
      <c r="H50" s="155"/>
      <c r="I50" s="154"/>
      <c r="J50" s="144">
        <v>3</v>
      </c>
      <c r="K50" s="144">
        <v>10</v>
      </c>
      <c r="L50" s="219">
        <v>6330000000</v>
      </c>
      <c r="M50" s="197">
        <v>0</v>
      </c>
      <c r="N50" s="235">
        <f>N51</f>
        <v>0</v>
      </c>
      <c r="O50" s="142">
        <f>O51</f>
        <v>197300</v>
      </c>
      <c r="P50" s="142">
        <f>P51</f>
        <v>137300</v>
      </c>
      <c r="Q50" s="152">
        <f>Q51</f>
        <v>137300</v>
      </c>
    </row>
    <row r="51" spans="1:17" ht="41.25" customHeight="1" x14ac:dyDescent="0.25">
      <c r="A51" s="229"/>
      <c r="B51" s="228"/>
      <c r="C51" s="227"/>
      <c r="D51" s="167"/>
      <c r="E51" s="167"/>
      <c r="F51" s="166" t="s">
        <v>325</v>
      </c>
      <c r="G51" s="166"/>
      <c r="H51" s="166"/>
      <c r="I51" s="166"/>
      <c r="J51" s="144">
        <v>3</v>
      </c>
      <c r="K51" s="144">
        <v>10</v>
      </c>
      <c r="L51" s="219">
        <v>6330095020</v>
      </c>
      <c r="M51" s="197">
        <v>0</v>
      </c>
      <c r="N51" s="235">
        <f>N52</f>
        <v>0</v>
      </c>
      <c r="O51" s="142">
        <f>O52</f>
        <v>197300</v>
      </c>
      <c r="P51" s="142">
        <f>P52</f>
        <v>137300</v>
      </c>
      <c r="Q51" s="152">
        <f>Q52</f>
        <v>137300</v>
      </c>
    </row>
    <row r="52" spans="1:17" ht="27" customHeight="1" x14ac:dyDescent="0.25">
      <c r="A52" s="229"/>
      <c r="B52" s="228"/>
      <c r="C52" s="227"/>
      <c r="D52" s="167"/>
      <c r="E52" s="167"/>
      <c r="F52" s="166" t="s">
        <v>307</v>
      </c>
      <c r="G52" s="166"/>
      <c r="H52" s="166"/>
      <c r="I52" s="166"/>
      <c r="J52" s="144">
        <v>3</v>
      </c>
      <c r="K52" s="144">
        <v>10</v>
      </c>
      <c r="L52" s="219">
        <v>6330095020</v>
      </c>
      <c r="M52" s="197">
        <v>240</v>
      </c>
      <c r="N52" s="153"/>
      <c r="O52" s="142">
        <v>197300</v>
      </c>
      <c r="P52" s="142">
        <v>137300</v>
      </c>
      <c r="Q52" s="152">
        <v>137300</v>
      </c>
    </row>
    <row r="53" spans="1:17" ht="24.75" customHeight="1" x14ac:dyDescent="0.25">
      <c r="A53" s="229"/>
      <c r="B53" s="228"/>
      <c r="C53" s="227"/>
      <c r="D53" s="227"/>
      <c r="E53" s="227"/>
      <c r="F53" s="249" t="s">
        <v>283</v>
      </c>
      <c r="G53" s="249"/>
      <c r="H53" s="249"/>
      <c r="I53" s="249"/>
      <c r="J53" s="148">
        <v>3</v>
      </c>
      <c r="K53" s="148">
        <v>14</v>
      </c>
      <c r="L53" s="221">
        <v>0</v>
      </c>
      <c r="M53" s="220">
        <v>0</v>
      </c>
      <c r="N53" s="147">
        <f>N54</f>
        <v>-6000</v>
      </c>
      <c r="O53" s="146">
        <f>O54</f>
        <v>0</v>
      </c>
      <c r="P53" s="146">
        <f>P54</f>
        <v>6000</v>
      </c>
      <c r="Q53" s="159">
        <f>Q54</f>
        <v>6000</v>
      </c>
    </row>
    <row r="54" spans="1:17" ht="24.75" customHeight="1" x14ac:dyDescent="0.25">
      <c r="A54" s="229"/>
      <c r="B54" s="228"/>
      <c r="C54" s="227"/>
      <c r="D54" s="167"/>
      <c r="E54" s="167"/>
      <c r="F54" s="166" t="s">
        <v>324</v>
      </c>
      <c r="G54" s="166"/>
      <c r="H54" s="166"/>
      <c r="I54" s="166"/>
      <c r="J54" s="144">
        <v>3</v>
      </c>
      <c r="K54" s="144">
        <v>14</v>
      </c>
      <c r="L54" s="219">
        <v>7700000000</v>
      </c>
      <c r="M54" s="197">
        <v>0</v>
      </c>
      <c r="N54" s="143">
        <f>N55</f>
        <v>-6000</v>
      </c>
      <c r="O54" s="142">
        <f>O55</f>
        <v>0</v>
      </c>
      <c r="P54" s="142">
        <f>P55</f>
        <v>6000</v>
      </c>
      <c r="Q54" s="152">
        <f>Q55</f>
        <v>6000</v>
      </c>
    </row>
    <row r="55" spans="1:17" ht="18" customHeight="1" x14ac:dyDescent="0.25">
      <c r="A55" s="229"/>
      <c r="B55" s="228"/>
      <c r="C55" s="227"/>
      <c r="D55" s="167"/>
      <c r="E55" s="167"/>
      <c r="F55" s="166" t="s">
        <v>323</v>
      </c>
      <c r="G55" s="166"/>
      <c r="H55" s="166"/>
      <c r="I55" s="166"/>
      <c r="J55" s="144">
        <v>3</v>
      </c>
      <c r="K55" s="144">
        <v>14</v>
      </c>
      <c r="L55" s="219">
        <v>7700020040</v>
      </c>
      <c r="M55" s="197">
        <v>0</v>
      </c>
      <c r="N55" s="143">
        <f>N56</f>
        <v>-6000</v>
      </c>
      <c r="O55" s="142">
        <f>O56</f>
        <v>0</v>
      </c>
      <c r="P55" s="142">
        <f>P56</f>
        <v>6000</v>
      </c>
      <c r="Q55" s="152">
        <f>Q56</f>
        <v>6000</v>
      </c>
    </row>
    <row r="56" spans="1:17" ht="26.25" customHeight="1" x14ac:dyDescent="0.25">
      <c r="A56" s="229"/>
      <c r="B56" s="228"/>
      <c r="C56" s="227"/>
      <c r="D56" s="167"/>
      <c r="E56" s="167"/>
      <c r="F56" s="166" t="s">
        <v>307</v>
      </c>
      <c r="G56" s="166"/>
      <c r="H56" s="166"/>
      <c r="I56" s="166"/>
      <c r="J56" s="144">
        <v>3</v>
      </c>
      <c r="K56" s="144">
        <v>14</v>
      </c>
      <c r="L56" s="219">
        <v>7700020040</v>
      </c>
      <c r="M56" s="197">
        <v>240</v>
      </c>
      <c r="N56" s="143">
        <v>-6000</v>
      </c>
      <c r="O56" s="142">
        <v>0</v>
      </c>
      <c r="P56" s="142">
        <v>6000</v>
      </c>
      <c r="Q56" s="152">
        <v>6000</v>
      </c>
    </row>
    <row r="57" spans="1:17" ht="18" customHeight="1" x14ac:dyDescent="0.25">
      <c r="A57" s="163" t="s">
        <v>282</v>
      </c>
      <c r="B57" s="162"/>
      <c r="C57" s="162"/>
      <c r="D57" s="162"/>
      <c r="E57" s="162"/>
      <c r="F57" s="162"/>
      <c r="G57" s="162"/>
      <c r="H57" s="162"/>
      <c r="I57" s="161"/>
      <c r="J57" s="148">
        <v>4</v>
      </c>
      <c r="K57" s="148">
        <v>0</v>
      </c>
      <c r="L57" s="221">
        <v>0</v>
      </c>
      <c r="M57" s="220">
        <v>0</v>
      </c>
      <c r="N57" s="240">
        <f>N58</f>
        <v>-412082.84</v>
      </c>
      <c r="O57" s="146">
        <f>O58</f>
        <v>1464440.19</v>
      </c>
      <c r="P57" s="146">
        <f>P58</f>
        <v>718000</v>
      </c>
      <c r="Q57" s="159">
        <f>Q58</f>
        <v>747000</v>
      </c>
    </row>
    <row r="58" spans="1:17" x14ac:dyDescent="0.25">
      <c r="A58" s="229"/>
      <c r="B58" s="248"/>
      <c r="C58" s="248"/>
      <c r="D58" s="248"/>
      <c r="E58" s="248"/>
      <c r="F58" s="173" t="s">
        <v>281</v>
      </c>
      <c r="G58" s="173"/>
      <c r="H58" s="173"/>
      <c r="I58" s="173"/>
      <c r="J58" s="148">
        <v>4</v>
      </c>
      <c r="K58" s="148">
        <v>9</v>
      </c>
      <c r="L58" s="221">
        <v>0</v>
      </c>
      <c r="M58" s="220">
        <v>0</v>
      </c>
      <c r="N58" s="240">
        <f>N63</f>
        <v>-412082.84</v>
      </c>
      <c r="O58" s="146">
        <f>O59</f>
        <v>1464440.19</v>
      </c>
      <c r="P58" s="146">
        <f>P59</f>
        <v>718000</v>
      </c>
      <c r="Q58" s="159">
        <f>Q59</f>
        <v>747000</v>
      </c>
    </row>
    <row r="59" spans="1:17" ht="52.5" customHeight="1" x14ac:dyDescent="0.25">
      <c r="A59" s="229"/>
      <c r="B59" s="228"/>
      <c r="C59" s="156" t="s">
        <v>322</v>
      </c>
      <c r="D59" s="155"/>
      <c r="E59" s="155"/>
      <c r="F59" s="155"/>
      <c r="G59" s="155"/>
      <c r="H59" s="155"/>
      <c r="I59" s="154"/>
      <c r="J59" s="144">
        <v>4</v>
      </c>
      <c r="K59" s="144">
        <v>9</v>
      </c>
      <c r="L59" s="219">
        <v>6300000000</v>
      </c>
      <c r="M59" s="197">
        <v>0</v>
      </c>
      <c r="N59" s="232">
        <f>N60</f>
        <v>0</v>
      </c>
      <c r="O59" s="142">
        <f>O60</f>
        <v>1464440.19</v>
      </c>
      <c r="P59" s="142">
        <f>P60</f>
        <v>718000</v>
      </c>
      <c r="Q59" s="152">
        <f>Q60</f>
        <v>747000</v>
      </c>
    </row>
    <row r="60" spans="1:17" ht="36.75" customHeight="1" x14ac:dyDescent="0.25">
      <c r="A60" s="229"/>
      <c r="B60" s="228"/>
      <c r="C60" s="227"/>
      <c r="D60" s="156" t="s">
        <v>321</v>
      </c>
      <c r="E60" s="155"/>
      <c r="F60" s="155"/>
      <c r="G60" s="155"/>
      <c r="H60" s="155"/>
      <c r="I60" s="154"/>
      <c r="J60" s="144">
        <v>4</v>
      </c>
      <c r="K60" s="144">
        <v>9</v>
      </c>
      <c r="L60" s="219">
        <v>6340000000</v>
      </c>
      <c r="M60" s="197">
        <v>0</v>
      </c>
      <c r="N60" s="232">
        <f>N61</f>
        <v>0</v>
      </c>
      <c r="O60" s="142">
        <f>O61+O63</f>
        <v>1464440.19</v>
      </c>
      <c r="P60" s="142">
        <f>P61</f>
        <v>718000</v>
      </c>
      <c r="Q60" s="152">
        <f>Q61</f>
        <v>747000</v>
      </c>
    </row>
    <row r="61" spans="1:17" ht="37.5" customHeight="1" x14ac:dyDescent="0.25">
      <c r="A61" s="229"/>
      <c r="B61" s="228"/>
      <c r="C61" s="227"/>
      <c r="D61" s="167"/>
      <c r="E61" s="156" t="s">
        <v>320</v>
      </c>
      <c r="F61" s="155"/>
      <c r="G61" s="155"/>
      <c r="H61" s="155"/>
      <c r="I61" s="154"/>
      <c r="J61" s="144">
        <v>4</v>
      </c>
      <c r="K61" s="144">
        <v>9</v>
      </c>
      <c r="L61" s="219">
        <v>6340095280</v>
      </c>
      <c r="M61" s="197">
        <v>0</v>
      </c>
      <c r="N61" s="232">
        <f>N62</f>
        <v>0</v>
      </c>
      <c r="O61" s="142">
        <v>667223.03</v>
      </c>
      <c r="P61" s="142">
        <f>P62</f>
        <v>718000</v>
      </c>
      <c r="Q61" s="152">
        <f>Q62</f>
        <v>747000</v>
      </c>
    </row>
    <row r="62" spans="1:17" ht="27.75" customHeight="1" x14ac:dyDescent="0.25">
      <c r="A62" s="229"/>
      <c r="B62" s="228"/>
      <c r="C62" s="227"/>
      <c r="D62" s="167"/>
      <c r="E62" s="167"/>
      <c r="F62" s="166" t="s">
        <v>307</v>
      </c>
      <c r="G62" s="166"/>
      <c r="H62" s="166"/>
      <c r="I62" s="166"/>
      <c r="J62" s="144">
        <v>4</v>
      </c>
      <c r="K62" s="144">
        <v>9</v>
      </c>
      <c r="L62" s="219">
        <v>6340095280</v>
      </c>
      <c r="M62" s="197">
        <v>240</v>
      </c>
      <c r="N62" s="232">
        <v>0</v>
      </c>
      <c r="O62" s="142">
        <v>667223.03</v>
      </c>
      <c r="P62" s="142">
        <v>718000</v>
      </c>
      <c r="Q62" s="152">
        <v>747000</v>
      </c>
    </row>
    <row r="63" spans="1:17" ht="24.75" customHeight="1" x14ac:dyDescent="0.25">
      <c r="A63" s="244"/>
      <c r="B63" s="243"/>
      <c r="C63" s="242"/>
      <c r="D63" s="170"/>
      <c r="E63" s="170"/>
      <c r="F63" s="247" t="s">
        <v>319</v>
      </c>
      <c r="G63" s="247"/>
      <c r="H63" s="247"/>
      <c r="I63" s="246"/>
      <c r="J63" s="148">
        <v>4</v>
      </c>
      <c r="K63" s="148">
        <v>9</v>
      </c>
      <c r="L63" s="245" t="s">
        <v>317</v>
      </c>
      <c r="M63" s="220">
        <v>0</v>
      </c>
      <c r="N63" s="240">
        <f>N64</f>
        <v>-412082.84</v>
      </c>
      <c r="O63" s="146">
        <f>O64</f>
        <v>797217.16</v>
      </c>
      <c r="P63" s="146">
        <v>0</v>
      </c>
      <c r="Q63" s="159">
        <v>0</v>
      </c>
    </row>
    <row r="64" spans="1:17" ht="36.75" customHeight="1" x14ac:dyDescent="0.25">
      <c r="A64" s="244"/>
      <c r="B64" s="243"/>
      <c r="C64" s="242"/>
      <c r="D64" s="170"/>
      <c r="E64" s="170"/>
      <c r="F64" s="169" t="s">
        <v>318</v>
      </c>
      <c r="G64" s="169"/>
      <c r="H64" s="169"/>
      <c r="I64" s="168"/>
      <c r="J64" s="144">
        <v>4</v>
      </c>
      <c r="K64" s="144">
        <v>9</v>
      </c>
      <c r="L64" s="241" t="s">
        <v>317</v>
      </c>
      <c r="M64" s="197">
        <v>0</v>
      </c>
      <c r="N64" s="232">
        <f>N65</f>
        <v>-412082.84</v>
      </c>
      <c r="O64" s="142">
        <f>O65</f>
        <v>797217.16</v>
      </c>
      <c r="P64" s="142">
        <v>0</v>
      </c>
      <c r="Q64" s="152">
        <v>0</v>
      </c>
    </row>
    <row r="65" spans="1:17" ht="27" customHeight="1" x14ac:dyDescent="0.25">
      <c r="A65" s="244"/>
      <c r="B65" s="243"/>
      <c r="C65" s="242"/>
      <c r="D65" s="170"/>
      <c r="E65" s="170"/>
      <c r="F65" s="166" t="s">
        <v>307</v>
      </c>
      <c r="G65" s="166"/>
      <c r="H65" s="166"/>
      <c r="I65" s="166"/>
      <c r="J65" s="144">
        <v>4</v>
      </c>
      <c r="K65" s="144">
        <v>9</v>
      </c>
      <c r="L65" s="241" t="s">
        <v>317</v>
      </c>
      <c r="M65" s="197">
        <v>240</v>
      </c>
      <c r="N65" s="232">
        <v>-412082.84</v>
      </c>
      <c r="O65" s="142">
        <v>797217.16</v>
      </c>
      <c r="P65" s="142">
        <v>0</v>
      </c>
      <c r="Q65" s="152">
        <v>0</v>
      </c>
    </row>
    <row r="66" spans="1:17" ht="21" customHeight="1" x14ac:dyDescent="0.25">
      <c r="A66" s="163" t="s">
        <v>280</v>
      </c>
      <c r="B66" s="162"/>
      <c r="C66" s="162"/>
      <c r="D66" s="162"/>
      <c r="E66" s="162"/>
      <c r="F66" s="162"/>
      <c r="G66" s="162"/>
      <c r="H66" s="162"/>
      <c r="I66" s="161"/>
      <c r="J66" s="148">
        <v>5</v>
      </c>
      <c r="K66" s="148">
        <v>0</v>
      </c>
      <c r="L66" s="221">
        <v>0</v>
      </c>
      <c r="M66" s="220">
        <v>0</v>
      </c>
      <c r="N66" s="240">
        <f>N67</f>
        <v>480200</v>
      </c>
      <c r="O66" s="146">
        <f>O67</f>
        <v>750011.78</v>
      </c>
      <c r="P66" s="146">
        <f>P67</f>
        <v>149000</v>
      </c>
      <c r="Q66" s="159">
        <f>Q67</f>
        <v>20000</v>
      </c>
    </row>
    <row r="67" spans="1:17" x14ac:dyDescent="0.25">
      <c r="A67" s="229"/>
      <c r="B67" s="228"/>
      <c r="C67" s="239" t="s">
        <v>279</v>
      </c>
      <c r="D67" s="238"/>
      <c r="E67" s="238"/>
      <c r="F67" s="238"/>
      <c r="G67" s="238"/>
      <c r="H67" s="238"/>
      <c r="I67" s="237"/>
      <c r="J67" s="148">
        <v>5</v>
      </c>
      <c r="K67" s="148">
        <v>3</v>
      </c>
      <c r="L67" s="221">
        <v>0</v>
      </c>
      <c r="M67" s="220">
        <v>0</v>
      </c>
      <c r="N67" s="240">
        <f>N68</f>
        <v>480200</v>
      </c>
      <c r="O67" s="146">
        <f>O68</f>
        <v>750011.78</v>
      </c>
      <c r="P67" s="146">
        <f>P68</f>
        <v>149000</v>
      </c>
      <c r="Q67" s="159">
        <f>Q68</f>
        <v>20000</v>
      </c>
    </row>
    <row r="68" spans="1:17" ht="56.25" customHeight="1" x14ac:dyDescent="0.25">
      <c r="A68" s="229"/>
      <c r="B68" s="228"/>
      <c r="C68" s="227"/>
      <c r="D68" s="156" t="s">
        <v>305</v>
      </c>
      <c r="E68" s="155"/>
      <c r="F68" s="155"/>
      <c r="G68" s="155"/>
      <c r="H68" s="155"/>
      <c r="I68" s="154"/>
      <c r="J68" s="144">
        <v>5</v>
      </c>
      <c r="K68" s="144">
        <v>3</v>
      </c>
      <c r="L68" s="219">
        <v>6300000000</v>
      </c>
      <c r="M68" s="197">
        <v>0</v>
      </c>
      <c r="N68" s="232">
        <f>N69</f>
        <v>480200</v>
      </c>
      <c r="O68" s="142">
        <f>O69</f>
        <v>750011.78</v>
      </c>
      <c r="P68" s="142">
        <f>P69</f>
        <v>149000</v>
      </c>
      <c r="Q68" s="152">
        <f>Q69</f>
        <v>20000</v>
      </c>
    </row>
    <row r="69" spans="1:17" ht="24.75" customHeight="1" x14ac:dyDescent="0.25">
      <c r="A69" s="229"/>
      <c r="B69" s="228"/>
      <c r="C69" s="227"/>
      <c r="D69" s="167"/>
      <c r="E69" s="156" t="s">
        <v>316</v>
      </c>
      <c r="F69" s="155"/>
      <c r="G69" s="155"/>
      <c r="H69" s="155"/>
      <c r="I69" s="154"/>
      <c r="J69" s="144">
        <v>5</v>
      </c>
      <c r="K69" s="144">
        <v>3</v>
      </c>
      <c r="L69" s="219">
        <v>6350000000</v>
      </c>
      <c r="M69" s="197">
        <v>0</v>
      </c>
      <c r="N69" s="232">
        <f>N70</f>
        <v>480200</v>
      </c>
      <c r="O69" s="142">
        <f>O70</f>
        <v>750011.78</v>
      </c>
      <c r="P69" s="142">
        <f>P70</f>
        <v>149000</v>
      </c>
      <c r="Q69" s="152">
        <f>Q70</f>
        <v>20000</v>
      </c>
    </row>
    <row r="70" spans="1:17" ht="25.5" customHeight="1" x14ac:dyDescent="0.25">
      <c r="A70" s="229"/>
      <c r="B70" s="228"/>
      <c r="C70" s="227"/>
      <c r="D70" s="167"/>
      <c r="E70" s="167"/>
      <c r="F70" s="166" t="s">
        <v>315</v>
      </c>
      <c r="G70" s="166"/>
      <c r="H70" s="166"/>
      <c r="I70" s="166"/>
      <c r="J70" s="144">
        <v>5</v>
      </c>
      <c r="K70" s="144">
        <v>3</v>
      </c>
      <c r="L70" s="219">
        <v>6350095310</v>
      </c>
      <c r="M70" s="197">
        <v>0</v>
      </c>
      <c r="N70" s="232">
        <f>N71</f>
        <v>480200</v>
      </c>
      <c r="O70" s="142">
        <f>O71</f>
        <v>750011.78</v>
      </c>
      <c r="P70" s="142">
        <f>P71</f>
        <v>149000</v>
      </c>
      <c r="Q70" s="152">
        <f>Q71</f>
        <v>20000</v>
      </c>
    </row>
    <row r="71" spans="1:17" ht="27" customHeight="1" x14ac:dyDescent="0.25">
      <c r="A71" s="229"/>
      <c r="B71" s="228"/>
      <c r="C71" s="227"/>
      <c r="D71" s="167"/>
      <c r="E71" s="167"/>
      <c r="F71" s="166" t="s">
        <v>307</v>
      </c>
      <c r="G71" s="166"/>
      <c r="H71" s="166"/>
      <c r="I71" s="166"/>
      <c r="J71" s="144">
        <v>5</v>
      </c>
      <c r="K71" s="144">
        <v>3</v>
      </c>
      <c r="L71" s="219">
        <v>6350095310</v>
      </c>
      <c r="M71" s="197">
        <v>240</v>
      </c>
      <c r="N71" s="232">
        <v>480200</v>
      </c>
      <c r="O71" s="142">
        <v>750011.78</v>
      </c>
      <c r="P71" s="142">
        <v>149000</v>
      </c>
      <c r="Q71" s="152">
        <v>20000</v>
      </c>
    </row>
    <row r="72" spans="1:17" x14ac:dyDescent="0.25">
      <c r="A72" s="163" t="s">
        <v>278</v>
      </c>
      <c r="B72" s="162"/>
      <c r="C72" s="162"/>
      <c r="D72" s="162"/>
      <c r="E72" s="162"/>
      <c r="F72" s="162"/>
      <c r="G72" s="162"/>
      <c r="H72" s="162"/>
      <c r="I72" s="161"/>
      <c r="J72" s="148">
        <v>8</v>
      </c>
      <c r="K72" s="148">
        <v>0</v>
      </c>
      <c r="L72" s="221">
        <v>0</v>
      </c>
      <c r="M72" s="220">
        <v>0</v>
      </c>
      <c r="N72" s="160">
        <f>N73</f>
        <v>284218.01</v>
      </c>
      <c r="O72" s="146">
        <f>O73</f>
        <v>3363474.01</v>
      </c>
      <c r="P72" s="146">
        <f>P73</f>
        <v>2139556</v>
      </c>
      <c r="Q72" s="159">
        <f>Q73</f>
        <v>2022200</v>
      </c>
    </row>
    <row r="73" spans="1:17" x14ac:dyDescent="0.25">
      <c r="A73" s="229"/>
      <c r="B73" s="228"/>
      <c r="C73" s="239" t="s">
        <v>277</v>
      </c>
      <c r="D73" s="238"/>
      <c r="E73" s="238"/>
      <c r="F73" s="238"/>
      <c r="G73" s="238"/>
      <c r="H73" s="238"/>
      <c r="I73" s="237"/>
      <c r="J73" s="148">
        <v>8</v>
      </c>
      <c r="K73" s="148">
        <v>1</v>
      </c>
      <c r="L73" s="221">
        <v>0</v>
      </c>
      <c r="M73" s="220">
        <v>0</v>
      </c>
      <c r="N73" s="160">
        <f>N74</f>
        <v>284218.01</v>
      </c>
      <c r="O73" s="146">
        <f>O74</f>
        <v>3363474.01</v>
      </c>
      <c r="P73" s="146">
        <f>P74</f>
        <v>2139556</v>
      </c>
      <c r="Q73" s="159">
        <f>Q74</f>
        <v>2022200</v>
      </c>
    </row>
    <row r="74" spans="1:17" ht="53.25" customHeight="1" x14ac:dyDescent="0.25">
      <c r="A74" s="229"/>
      <c r="B74" s="228"/>
      <c r="C74" s="227"/>
      <c r="D74" s="156" t="s">
        <v>305</v>
      </c>
      <c r="E74" s="155"/>
      <c r="F74" s="155"/>
      <c r="G74" s="155"/>
      <c r="H74" s="155"/>
      <c r="I74" s="154"/>
      <c r="J74" s="144">
        <v>8</v>
      </c>
      <c r="K74" s="144">
        <v>1</v>
      </c>
      <c r="L74" s="219">
        <v>6300000000</v>
      </c>
      <c r="M74" s="197">
        <v>0</v>
      </c>
      <c r="N74" s="153">
        <f>N75</f>
        <v>284218.01</v>
      </c>
      <c r="O74" s="142">
        <f>O75</f>
        <v>3363474.01</v>
      </c>
      <c r="P74" s="142">
        <f>P75</f>
        <v>2139556</v>
      </c>
      <c r="Q74" s="152">
        <f>Q75</f>
        <v>2022200</v>
      </c>
    </row>
    <row r="75" spans="1:17" ht="25.5" customHeight="1" x14ac:dyDescent="0.25">
      <c r="A75" s="229"/>
      <c r="B75" s="228"/>
      <c r="C75" s="227"/>
      <c r="D75" s="167"/>
      <c r="E75" s="156" t="s">
        <v>314</v>
      </c>
      <c r="F75" s="155"/>
      <c r="G75" s="155"/>
      <c r="H75" s="155"/>
      <c r="I75" s="154"/>
      <c r="J75" s="144">
        <v>8</v>
      </c>
      <c r="K75" s="144">
        <v>1</v>
      </c>
      <c r="L75" s="219">
        <v>6360000000</v>
      </c>
      <c r="M75" s="197">
        <v>0</v>
      </c>
      <c r="N75" s="153">
        <f>N76+N78+N80</f>
        <v>284218.01</v>
      </c>
      <c r="O75" s="142">
        <f>O76+O78+O80</f>
        <v>3363474.01</v>
      </c>
      <c r="P75" s="142">
        <f>P76+P80</f>
        <v>2139556</v>
      </c>
      <c r="Q75" s="152">
        <f>Q76+Q80</f>
        <v>2022200</v>
      </c>
    </row>
    <row r="76" spans="1:17" ht="38.25" customHeight="1" x14ac:dyDescent="0.25">
      <c r="A76" s="229"/>
      <c r="B76" s="228"/>
      <c r="C76" s="227"/>
      <c r="D76" s="167"/>
      <c r="E76" s="167"/>
      <c r="F76" s="166" t="s">
        <v>313</v>
      </c>
      <c r="G76" s="166"/>
      <c r="H76" s="166"/>
      <c r="I76" s="166"/>
      <c r="J76" s="144">
        <v>8</v>
      </c>
      <c r="K76" s="144">
        <v>1</v>
      </c>
      <c r="L76" s="219">
        <v>6360075080</v>
      </c>
      <c r="M76" s="197">
        <v>0</v>
      </c>
      <c r="N76" s="153">
        <f>N77</f>
        <v>-170000</v>
      </c>
      <c r="O76" s="142">
        <f>O77</f>
        <v>1852200</v>
      </c>
      <c r="P76" s="142">
        <f>P77</f>
        <v>2022200</v>
      </c>
      <c r="Q76" s="152">
        <f>Q77</f>
        <v>2022200</v>
      </c>
    </row>
    <row r="77" spans="1:17" x14ac:dyDescent="0.25">
      <c r="A77" s="229"/>
      <c r="B77" s="228"/>
      <c r="C77" s="227"/>
      <c r="D77" s="167"/>
      <c r="E77" s="167"/>
      <c r="F77" s="166" t="s">
        <v>312</v>
      </c>
      <c r="G77" s="166"/>
      <c r="H77" s="166"/>
      <c r="I77" s="166"/>
      <c r="J77" s="144">
        <v>8</v>
      </c>
      <c r="K77" s="144">
        <v>1</v>
      </c>
      <c r="L77" s="219">
        <v>6360075080</v>
      </c>
      <c r="M77" s="197">
        <v>540</v>
      </c>
      <c r="N77" s="153">
        <v>-170000</v>
      </c>
      <c r="O77" s="142">
        <v>1852200</v>
      </c>
      <c r="P77" s="142">
        <v>2022200</v>
      </c>
      <c r="Q77" s="152">
        <v>2022200</v>
      </c>
    </row>
    <row r="78" spans="1:17" ht="25.5" customHeight="1" x14ac:dyDescent="0.25">
      <c r="A78" s="229"/>
      <c r="B78" s="228"/>
      <c r="C78" s="227"/>
      <c r="D78" s="167"/>
      <c r="E78" s="167"/>
      <c r="F78" s="236" t="s">
        <v>311</v>
      </c>
      <c r="G78" s="169"/>
      <c r="H78" s="169"/>
      <c r="I78" s="168"/>
      <c r="J78" s="144">
        <v>8</v>
      </c>
      <c r="K78" s="144">
        <v>1</v>
      </c>
      <c r="L78" s="219">
        <v>6360095110</v>
      </c>
      <c r="M78" s="197">
        <v>0</v>
      </c>
      <c r="N78" s="235">
        <f>N79</f>
        <v>0</v>
      </c>
      <c r="O78" s="142">
        <f>O79</f>
        <v>400000</v>
      </c>
      <c r="P78" s="142">
        <v>0</v>
      </c>
      <c r="Q78" s="152">
        <v>0</v>
      </c>
    </row>
    <row r="79" spans="1:17" ht="33" customHeight="1" x14ac:dyDescent="0.25">
      <c r="A79" s="167"/>
      <c r="B79" s="169" t="s">
        <v>310</v>
      </c>
      <c r="C79" s="169"/>
      <c r="D79" s="169"/>
      <c r="E79" s="168"/>
      <c r="H79" s="234" t="s">
        <v>309</v>
      </c>
      <c r="I79" s="233"/>
      <c r="J79" s="144">
        <v>8</v>
      </c>
      <c r="K79" s="144">
        <v>1</v>
      </c>
      <c r="L79" s="219">
        <v>6360095110</v>
      </c>
      <c r="M79" s="197">
        <v>240</v>
      </c>
      <c r="N79" s="232">
        <v>0</v>
      </c>
      <c r="O79" s="142">
        <v>400000</v>
      </c>
      <c r="P79" s="142">
        <v>0</v>
      </c>
      <c r="Q79" s="152">
        <v>0</v>
      </c>
    </row>
    <row r="80" spans="1:17" ht="39" customHeight="1" x14ac:dyDescent="0.25">
      <c r="A80" s="167"/>
      <c r="B80" s="166" t="s">
        <v>308</v>
      </c>
      <c r="C80" s="166"/>
      <c r="D80" s="166"/>
      <c r="E80" s="166"/>
      <c r="H80" s="231" t="s">
        <v>308</v>
      </c>
      <c r="I80" s="230"/>
      <c r="J80" s="144">
        <v>8</v>
      </c>
      <c r="K80" s="144">
        <v>1</v>
      </c>
      <c r="L80" s="219">
        <v>6360095220</v>
      </c>
      <c r="M80" s="197">
        <v>0</v>
      </c>
      <c r="N80" s="153">
        <f>N81</f>
        <v>454218.01</v>
      </c>
      <c r="O80" s="142">
        <f>O81</f>
        <v>1111274.01</v>
      </c>
      <c r="P80" s="142">
        <f>P81</f>
        <v>117356</v>
      </c>
      <c r="Q80" s="152">
        <v>0</v>
      </c>
    </row>
    <row r="81" spans="1:17" ht="28.5" customHeight="1" x14ac:dyDescent="0.25">
      <c r="A81" s="229"/>
      <c r="B81" s="228"/>
      <c r="C81" s="227"/>
      <c r="D81" s="167"/>
      <c r="E81" s="156" t="s">
        <v>307</v>
      </c>
      <c r="F81" s="155"/>
      <c r="G81" s="155"/>
      <c r="H81" s="155"/>
      <c r="I81" s="154"/>
      <c r="J81" s="144">
        <v>8</v>
      </c>
      <c r="K81" s="144">
        <v>1</v>
      </c>
      <c r="L81" s="219">
        <v>6360095220</v>
      </c>
      <c r="M81" s="197">
        <v>240</v>
      </c>
      <c r="N81" s="153">
        <v>454218.01</v>
      </c>
      <c r="O81" s="142">
        <v>1111274.01</v>
      </c>
      <c r="P81" s="142">
        <v>117356</v>
      </c>
      <c r="Q81" s="152">
        <v>36000</v>
      </c>
    </row>
    <row r="82" spans="1:17" ht="15.75" thickBot="1" x14ac:dyDescent="0.3">
      <c r="A82" s="151"/>
      <c r="B82" s="150"/>
      <c r="C82" s="150"/>
      <c r="D82" s="150"/>
      <c r="E82" s="226"/>
      <c r="F82" s="149" t="s">
        <v>276</v>
      </c>
      <c r="G82" s="145"/>
      <c r="H82" s="145"/>
      <c r="I82" s="145"/>
      <c r="J82" s="148">
        <v>10</v>
      </c>
      <c r="K82" s="148">
        <v>0</v>
      </c>
      <c r="L82" s="221">
        <v>0</v>
      </c>
      <c r="M82" s="220">
        <v>0</v>
      </c>
      <c r="N82" s="147">
        <f>N83</f>
        <v>-60000</v>
      </c>
      <c r="O82" s="146">
        <f>O83</f>
        <v>0</v>
      </c>
      <c r="P82" s="146">
        <f>P83</f>
        <v>60000</v>
      </c>
      <c r="Q82" s="146">
        <f>Q83</f>
        <v>60000</v>
      </c>
    </row>
    <row r="83" spans="1:17" x14ac:dyDescent="0.25">
      <c r="A83" s="141"/>
      <c r="B83" s="141"/>
      <c r="C83" s="141"/>
      <c r="D83" s="141"/>
      <c r="E83" s="141"/>
      <c r="F83" s="225" t="s">
        <v>275</v>
      </c>
      <c r="G83" s="224"/>
      <c r="H83" s="224"/>
      <c r="I83" s="224"/>
      <c r="J83" s="223">
        <v>10</v>
      </c>
      <c r="K83" s="222" t="s">
        <v>306</v>
      </c>
      <c r="L83" s="221">
        <v>0</v>
      </c>
      <c r="M83" s="220">
        <v>0</v>
      </c>
      <c r="N83" s="147">
        <f>N84</f>
        <v>-60000</v>
      </c>
      <c r="O83" s="146">
        <f>O84</f>
        <v>0</v>
      </c>
      <c r="P83" s="146">
        <f>P84</f>
        <v>60000</v>
      </c>
      <c r="Q83" s="146">
        <f>Q84</f>
        <v>60000</v>
      </c>
    </row>
    <row r="84" spans="1:17" ht="54.75" customHeight="1" x14ac:dyDescent="0.25">
      <c r="A84" s="141"/>
      <c r="B84" s="141"/>
      <c r="C84" s="141"/>
      <c r="D84" s="141"/>
      <c r="E84" s="141"/>
      <c r="F84" s="145" t="s">
        <v>305</v>
      </c>
      <c r="G84" s="145"/>
      <c r="H84" s="145"/>
      <c r="I84" s="145"/>
      <c r="J84" s="144">
        <v>10</v>
      </c>
      <c r="K84" s="144">
        <v>1</v>
      </c>
      <c r="L84" s="219">
        <v>6300000000</v>
      </c>
      <c r="M84" s="197">
        <v>0</v>
      </c>
      <c r="N84" s="143">
        <f>N85</f>
        <v>-60000</v>
      </c>
      <c r="O84" s="142">
        <f>O85</f>
        <v>0</v>
      </c>
      <c r="P84" s="142">
        <v>60000</v>
      </c>
      <c r="Q84" s="142">
        <f>Q85</f>
        <v>60000</v>
      </c>
    </row>
    <row r="85" spans="1:17" ht="39" customHeight="1" x14ac:dyDescent="0.25">
      <c r="A85" s="141"/>
      <c r="B85" s="141"/>
      <c r="C85" s="141"/>
      <c r="D85" s="141"/>
      <c r="E85" s="141"/>
      <c r="F85" s="145" t="s">
        <v>304</v>
      </c>
      <c r="G85" s="145"/>
      <c r="H85" s="145"/>
      <c r="I85" s="145"/>
      <c r="J85" s="144">
        <v>10</v>
      </c>
      <c r="K85" s="144">
        <v>1</v>
      </c>
      <c r="L85" s="219">
        <v>6310000000</v>
      </c>
      <c r="M85" s="197">
        <v>0</v>
      </c>
      <c r="N85" s="143">
        <f>N87</f>
        <v>-60000</v>
      </c>
      <c r="O85" s="142">
        <f>O86</f>
        <v>0</v>
      </c>
      <c r="P85" s="142">
        <f>P86</f>
        <v>60000</v>
      </c>
      <c r="Q85" s="142">
        <f>Q86</f>
        <v>60000</v>
      </c>
    </row>
    <row r="86" spans="1:17" ht="10.5" hidden="1" customHeight="1" x14ac:dyDescent="0.25">
      <c r="A86" s="145" t="s">
        <v>303</v>
      </c>
      <c r="B86" s="145"/>
      <c r="C86" s="145"/>
      <c r="D86" s="145"/>
      <c r="E86" s="141"/>
      <c r="F86" s="218"/>
      <c r="G86" s="217"/>
      <c r="H86" s="217"/>
      <c r="I86" s="216"/>
      <c r="J86" s="215">
        <v>10</v>
      </c>
      <c r="K86" s="214">
        <v>1</v>
      </c>
      <c r="L86" s="213">
        <v>6310025050</v>
      </c>
      <c r="M86" s="212">
        <v>0</v>
      </c>
      <c r="N86" s="211"/>
      <c r="O86" s="210">
        <f>O88</f>
        <v>0</v>
      </c>
      <c r="P86" s="210">
        <f>P88</f>
        <v>60000</v>
      </c>
      <c r="Q86" s="210">
        <f>Q88</f>
        <v>60000</v>
      </c>
    </row>
    <row r="87" spans="1:17" ht="16.5" customHeight="1" x14ac:dyDescent="0.25">
      <c r="A87" s="209"/>
      <c r="B87" s="209"/>
      <c r="C87" s="209"/>
      <c r="D87" s="209"/>
      <c r="E87" s="141"/>
      <c r="F87" s="202" t="s">
        <v>302</v>
      </c>
      <c r="G87" s="201"/>
      <c r="H87" s="201"/>
      <c r="I87" s="200"/>
      <c r="J87" s="208"/>
      <c r="K87" s="207"/>
      <c r="L87" s="206"/>
      <c r="M87" s="205"/>
      <c r="N87" s="204">
        <f>N88</f>
        <v>-60000</v>
      </c>
      <c r="O87" s="203"/>
      <c r="P87" s="203"/>
      <c r="Q87" s="203"/>
    </row>
    <row r="88" spans="1:17" x14ac:dyDescent="0.25">
      <c r="A88" s="141"/>
      <c r="B88" s="141"/>
      <c r="C88" s="141"/>
      <c r="D88" s="141"/>
      <c r="E88" s="141"/>
      <c r="F88" s="202" t="s">
        <v>301</v>
      </c>
      <c r="G88" s="201"/>
      <c r="H88" s="201"/>
      <c r="I88" s="200"/>
      <c r="J88" s="199">
        <v>10</v>
      </c>
      <c r="K88" s="199">
        <v>1</v>
      </c>
      <c r="L88" s="198">
        <v>6310025050</v>
      </c>
      <c r="M88" s="197">
        <v>310</v>
      </c>
      <c r="N88" s="143">
        <v>-60000</v>
      </c>
      <c r="O88" s="196">
        <v>0</v>
      </c>
      <c r="P88" s="196">
        <v>60000</v>
      </c>
      <c r="Q88" s="196">
        <v>60000</v>
      </c>
    </row>
    <row r="89" spans="1:17" ht="15.75" thickBot="1" x14ac:dyDescent="0.3">
      <c r="A89" s="141"/>
      <c r="B89" s="141"/>
      <c r="C89" s="141"/>
      <c r="D89" s="141"/>
      <c r="E89" s="141"/>
      <c r="F89" s="140" t="s">
        <v>274</v>
      </c>
      <c r="G89" s="140"/>
      <c r="H89" s="140"/>
      <c r="I89" s="140"/>
      <c r="J89" s="195"/>
      <c r="K89" s="139"/>
      <c r="L89" s="194"/>
      <c r="M89" s="194"/>
      <c r="N89" s="193">
        <f>N10+N40+N47+N57+N66+N72+N82</f>
        <v>508274.16999999993</v>
      </c>
      <c r="O89" s="137">
        <f>O10+O40+O47+O57+O66+O72+O82</f>
        <v>9367488.9800000004</v>
      </c>
      <c r="P89" s="137">
        <f>P10+P40+P47+P57+P66+P72+P82</f>
        <v>5979640</v>
      </c>
      <c r="Q89" s="136">
        <f>Q10+Q40+Q47+Q57+Q66+Q72+Q82</f>
        <v>5756155</v>
      </c>
    </row>
  </sheetData>
  <mergeCells count="96">
    <mergeCell ref="I7:P7"/>
    <mergeCell ref="M1:Q1"/>
    <mergeCell ref="M2:Q2"/>
    <mergeCell ref="M3:Q3"/>
    <mergeCell ref="M4:Q4"/>
    <mergeCell ref="A6:Q6"/>
    <mergeCell ref="E14:I14"/>
    <mergeCell ref="E15:I15"/>
    <mergeCell ref="E16:I16"/>
    <mergeCell ref="C17:I17"/>
    <mergeCell ref="D18:I18"/>
    <mergeCell ref="E19:I19"/>
    <mergeCell ref="F28:I28"/>
    <mergeCell ref="F29:I29"/>
    <mergeCell ref="F30:I30"/>
    <mergeCell ref="F31:I31"/>
    <mergeCell ref="F20:I20"/>
    <mergeCell ref="A9:I9"/>
    <mergeCell ref="A10:I10"/>
    <mergeCell ref="C11:I11"/>
    <mergeCell ref="D12:I12"/>
    <mergeCell ref="E13:I13"/>
    <mergeCell ref="A47:I47"/>
    <mergeCell ref="C48:I48"/>
    <mergeCell ref="F32:I32"/>
    <mergeCell ref="F21:I21"/>
    <mergeCell ref="F22:I22"/>
    <mergeCell ref="F23:I23"/>
    <mergeCell ref="F24:I24"/>
    <mergeCell ref="F25:I25"/>
    <mergeCell ref="F26:I26"/>
    <mergeCell ref="F27:I27"/>
    <mergeCell ref="H38:I38"/>
    <mergeCell ref="H37:I37"/>
    <mergeCell ref="H36:I36"/>
    <mergeCell ref="F44:I44"/>
    <mergeCell ref="F45:I45"/>
    <mergeCell ref="F46:I46"/>
    <mergeCell ref="C59:I59"/>
    <mergeCell ref="D60:I60"/>
    <mergeCell ref="D49:I49"/>
    <mergeCell ref="F33:I33"/>
    <mergeCell ref="F35:I35"/>
    <mergeCell ref="A40:I40"/>
    <mergeCell ref="C41:I41"/>
    <mergeCell ref="D42:I42"/>
    <mergeCell ref="E43:I43"/>
    <mergeCell ref="H39:I39"/>
    <mergeCell ref="E61:I61"/>
    <mergeCell ref="E50:I50"/>
    <mergeCell ref="F51:I51"/>
    <mergeCell ref="F52:I52"/>
    <mergeCell ref="F53:I53"/>
    <mergeCell ref="F54:I54"/>
    <mergeCell ref="F55:I55"/>
    <mergeCell ref="F56:I56"/>
    <mergeCell ref="A57:I57"/>
    <mergeCell ref="F58:I58"/>
    <mergeCell ref="F62:I62"/>
    <mergeCell ref="F63:I63"/>
    <mergeCell ref="F64:I64"/>
    <mergeCell ref="F65:I65"/>
    <mergeCell ref="A66:I66"/>
    <mergeCell ref="C67:I67"/>
    <mergeCell ref="F85:I85"/>
    <mergeCell ref="B79:E79"/>
    <mergeCell ref="F70:I70"/>
    <mergeCell ref="F71:I71"/>
    <mergeCell ref="A72:I72"/>
    <mergeCell ref="C73:I73"/>
    <mergeCell ref="F89:I89"/>
    <mergeCell ref="H79:I79"/>
    <mergeCell ref="H80:I80"/>
    <mergeCell ref="A86:D86"/>
    <mergeCell ref="J86:J87"/>
    <mergeCell ref="B80:E80"/>
    <mergeCell ref="E81:I81"/>
    <mergeCell ref="F82:I82"/>
    <mergeCell ref="F83:I83"/>
    <mergeCell ref="F84:I84"/>
    <mergeCell ref="E75:I75"/>
    <mergeCell ref="F76:I76"/>
    <mergeCell ref="F77:I77"/>
    <mergeCell ref="F78:I78"/>
    <mergeCell ref="D68:I68"/>
    <mergeCell ref="E69:I69"/>
    <mergeCell ref="H34:I34"/>
    <mergeCell ref="P86:P87"/>
    <mergeCell ref="Q86:Q87"/>
    <mergeCell ref="F87:I87"/>
    <mergeCell ref="F88:I88"/>
    <mergeCell ref="K86:K87"/>
    <mergeCell ref="L86:L87"/>
    <mergeCell ref="M86:M87"/>
    <mergeCell ref="O86:O87"/>
    <mergeCell ref="D74:I7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0"/>
  <sheetViews>
    <sheetView showGridLines="0" topLeftCell="J1" workbookViewId="0">
      <selection activeCell="J1" sqref="J1"/>
    </sheetView>
  </sheetViews>
  <sheetFormatPr defaultRowHeight="15" x14ac:dyDescent="0.2"/>
  <cols>
    <col min="1" max="1" width="1.42578125" style="258" hidden="1" customWidth="1"/>
    <col min="2" max="3" width="0.85546875" style="258" hidden="1" customWidth="1"/>
    <col min="4" max="4" width="0.28515625" style="258" hidden="1" customWidth="1"/>
    <col min="5" max="5" width="0.5703125" style="258" hidden="1" customWidth="1"/>
    <col min="6" max="6" width="0.7109375" style="258" hidden="1" customWidth="1"/>
    <col min="7" max="7" width="0.28515625" style="258" hidden="1" customWidth="1"/>
    <col min="8" max="8" width="0.5703125" style="258" hidden="1" customWidth="1"/>
    <col min="9" max="9" width="0.7109375" style="258" hidden="1" customWidth="1"/>
    <col min="10" max="10" width="33.28515625" style="258" customWidth="1"/>
    <col min="11" max="11" width="6.85546875" style="256" customWidth="1"/>
    <col min="12" max="12" width="0" style="256" hidden="1" customWidth="1"/>
    <col min="13" max="13" width="4.85546875" style="256" customWidth="1"/>
    <col min="14" max="14" width="3.85546875" style="256" customWidth="1"/>
    <col min="15" max="15" width="12.5703125" style="257" customWidth="1"/>
    <col min="16" max="16" width="6.7109375" style="257" customWidth="1"/>
    <col min="17" max="24" width="0" style="256" hidden="1" customWidth="1"/>
    <col min="25" max="25" width="11.7109375" style="256" customWidth="1"/>
    <col min="26" max="26" width="12.42578125" style="256" customWidth="1"/>
    <col min="27" max="27" width="12.5703125" style="256" customWidth="1"/>
    <col min="28" max="28" width="13.85546875" style="256" customWidth="1"/>
    <col min="29" max="29" width="10.42578125" style="256" customWidth="1"/>
    <col min="30" max="30" width="21.28515625" style="256" customWidth="1"/>
    <col min="31" max="31" width="0.28515625" style="256" customWidth="1"/>
    <col min="32" max="16384" width="9.140625" style="256"/>
  </cols>
  <sheetData>
    <row r="1" spans="1:29" x14ac:dyDescent="0.2">
      <c r="B1" s="436"/>
      <c r="C1" s="436"/>
      <c r="D1" s="436"/>
      <c r="E1" s="436"/>
      <c r="F1" s="436"/>
      <c r="G1" s="436"/>
      <c r="H1" s="436"/>
      <c r="I1" s="436"/>
      <c r="J1" s="436"/>
      <c r="K1" s="264"/>
      <c r="L1" s="264"/>
      <c r="M1" s="264"/>
      <c r="N1" s="264"/>
      <c r="O1" s="437"/>
      <c r="P1" s="437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</row>
    <row r="2" spans="1:29" x14ac:dyDescent="0.2">
      <c r="B2" s="436"/>
      <c r="C2" s="436"/>
      <c r="D2" s="436"/>
      <c r="E2" s="436"/>
      <c r="F2" s="436"/>
      <c r="G2" s="436"/>
      <c r="H2" s="436"/>
      <c r="I2" s="436"/>
      <c r="J2" s="436"/>
      <c r="K2" s="264"/>
      <c r="L2" s="264"/>
      <c r="M2" s="264"/>
      <c r="N2" s="264"/>
      <c r="O2" s="437" t="s">
        <v>400</v>
      </c>
      <c r="P2" s="437"/>
      <c r="Q2" s="264"/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264"/>
      <c r="AC2" s="264" t="s">
        <v>399</v>
      </c>
    </row>
    <row r="3" spans="1:29" x14ac:dyDescent="0.2">
      <c r="B3" s="436"/>
      <c r="C3" s="436"/>
      <c r="D3" s="436"/>
      <c r="E3" s="436"/>
      <c r="F3" s="436"/>
      <c r="G3" s="436"/>
      <c r="H3" s="436"/>
      <c r="I3" s="436"/>
      <c r="J3" s="436"/>
      <c r="K3" s="264" t="s">
        <v>398</v>
      </c>
      <c r="L3" s="264"/>
      <c r="M3" s="264"/>
      <c r="N3" s="264"/>
      <c r="O3" s="437"/>
      <c r="P3" s="437"/>
      <c r="Q3" s="264"/>
      <c r="R3" s="264"/>
      <c r="S3" s="264"/>
      <c r="T3" s="264"/>
      <c r="U3" s="264"/>
      <c r="V3" s="264"/>
      <c r="W3" s="264"/>
      <c r="X3" s="264"/>
      <c r="Y3" s="264"/>
      <c r="Z3" s="264"/>
      <c r="AA3" s="264"/>
    </row>
    <row r="4" spans="1:29" x14ac:dyDescent="0.2">
      <c r="B4" s="436"/>
      <c r="C4" s="436"/>
      <c r="D4" s="436"/>
      <c r="E4" s="436"/>
      <c r="F4" s="436"/>
      <c r="G4" s="436"/>
      <c r="H4" s="436"/>
      <c r="I4" s="436"/>
      <c r="J4" s="436"/>
      <c r="K4" s="435" t="s">
        <v>405</v>
      </c>
      <c r="L4" s="435"/>
      <c r="M4" s="435"/>
      <c r="N4" s="435"/>
      <c r="O4" s="435"/>
      <c r="P4" s="435"/>
      <c r="Q4" s="264"/>
      <c r="R4" s="264"/>
      <c r="S4" s="264"/>
      <c r="T4" s="264"/>
      <c r="U4" s="264"/>
      <c r="V4" s="264"/>
      <c r="W4" s="264"/>
      <c r="X4" s="264"/>
      <c r="Y4" s="264"/>
      <c r="Z4" s="264"/>
      <c r="AA4" s="264"/>
    </row>
    <row r="5" spans="1:29" ht="15.75" customHeight="1" x14ac:dyDescent="0.25">
      <c r="B5" s="434" t="s">
        <v>397</v>
      </c>
      <c r="C5" s="433"/>
      <c r="D5" s="433"/>
      <c r="E5" s="433"/>
      <c r="F5" s="433"/>
      <c r="G5" s="433"/>
      <c r="H5" s="433"/>
      <c r="I5" s="433"/>
      <c r="J5" s="432" t="s">
        <v>396</v>
      </c>
      <c r="K5" s="431"/>
      <c r="L5" s="431"/>
      <c r="M5" s="431"/>
      <c r="N5" s="431"/>
      <c r="O5" s="431"/>
      <c r="P5" s="431"/>
      <c r="Q5" s="431"/>
      <c r="R5" s="431"/>
      <c r="S5" s="431"/>
      <c r="T5" s="431"/>
      <c r="U5" s="431"/>
      <c r="V5" s="431"/>
      <c r="W5" s="431"/>
      <c r="X5" s="431"/>
      <c r="Y5" s="431"/>
      <c r="Z5" s="431"/>
      <c r="AA5" s="431"/>
      <c r="AB5" s="431"/>
    </row>
    <row r="6" spans="1:29" ht="15.75" customHeight="1" x14ac:dyDescent="0.2">
      <c r="B6" s="430" t="s">
        <v>395</v>
      </c>
      <c r="C6" s="430"/>
      <c r="D6" s="430"/>
      <c r="E6" s="430"/>
      <c r="F6" s="430"/>
      <c r="G6" s="430"/>
      <c r="H6" s="430"/>
      <c r="I6" s="430"/>
      <c r="J6" s="429" t="s">
        <v>394</v>
      </c>
      <c r="K6" s="429"/>
      <c r="L6" s="429"/>
      <c r="M6" s="429"/>
      <c r="N6" s="429"/>
      <c r="O6" s="429"/>
      <c r="P6" s="429"/>
      <c r="Q6" s="429"/>
      <c r="R6" s="429"/>
      <c r="S6" s="429"/>
      <c r="T6" s="429"/>
      <c r="U6" s="429"/>
      <c r="V6" s="429"/>
      <c r="W6" s="429"/>
      <c r="X6" s="429"/>
      <c r="Y6" s="429"/>
      <c r="Z6" s="429"/>
      <c r="AA6" s="429"/>
      <c r="AB6" s="429"/>
    </row>
    <row r="7" spans="1:29" ht="12.75" customHeight="1" x14ac:dyDescent="0.25">
      <c r="A7" s="263"/>
      <c r="B7" s="255"/>
      <c r="C7" s="255"/>
      <c r="D7" s="255"/>
      <c r="E7" s="255"/>
      <c r="F7" s="255"/>
      <c r="G7" s="255"/>
      <c r="H7" s="255"/>
      <c r="I7" s="255"/>
      <c r="J7" s="428" t="s">
        <v>393</v>
      </c>
      <c r="K7" s="255"/>
      <c r="L7" s="255"/>
      <c r="M7" s="255"/>
      <c r="N7" s="255"/>
      <c r="O7" s="255"/>
      <c r="P7" s="255"/>
      <c r="Q7" s="255"/>
      <c r="R7" s="255"/>
      <c r="S7" s="255"/>
      <c r="T7" s="255"/>
      <c r="U7" s="255"/>
      <c r="V7" s="179"/>
      <c r="W7" s="179"/>
      <c r="X7" s="265"/>
      <c r="Y7" s="265"/>
      <c r="Z7" s="265"/>
      <c r="AA7" s="265"/>
      <c r="AB7" s="265"/>
      <c r="AC7" s="259"/>
    </row>
    <row r="8" spans="1:29" ht="18" customHeight="1" x14ac:dyDescent="0.2">
      <c r="A8" s="263"/>
      <c r="B8" s="186"/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79"/>
      <c r="W8" s="179"/>
      <c r="X8" s="265"/>
      <c r="Y8" s="265"/>
      <c r="Z8" s="265"/>
      <c r="AA8" s="265"/>
      <c r="AB8" s="265"/>
      <c r="AC8" s="259"/>
    </row>
    <row r="9" spans="1:29" ht="25.5" customHeight="1" x14ac:dyDescent="0.2">
      <c r="A9" s="427"/>
      <c r="B9" s="420"/>
      <c r="C9" s="426" t="s">
        <v>297</v>
      </c>
      <c r="D9" s="425"/>
      <c r="E9" s="425"/>
      <c r="F9" s="425"/>
      <c r="G9" s="425"/>
      <c r="H9" s="425"/>
      <c r="I9" s="425"/>
      <c r="J9" s="425"/>
      <c r="K9" s="424"/>
      <c r="L9" s="424"/>
      <c r="M9" s="422"/>
      <c r="N9" s="422"/>
      <c r="O9" s="422"/>
      <c r="P9" s="422"/>
      <c r="Q9" s="423"/>
      <c r="R9" s="422"/>
      <c r="S9" s="422"/>
      <c r="T9" s="421"/>
      <c r="U9" s="420"/>
      <c r="V9" s="179"/>
      <c r="W9" s="179"/>
      <c r="X9" s="265"/>
      <c r="Y9" s="265"/>
      <c r="Z9" s="265"/>
      <c r="AA9" s="265"/>
      <c r="AB9" s="265" t="s">
        <v>392</v>
      </c>
      <c r="AC9" s="259"/>
    </row>
    <row r="10" spans="1:29" ht="36.75" customHeight="1" x14ac:dyDescent="0.2">
      <c r="A10" s="263"/>
      <c r="B10" s="419" t="s">
        <v>296</v>
      </c>
      <c r="C10" s="419"/>
      <c r="D10" s="419"/>
      <c r="E10" s="419"/>
      <c r="F10" s="419"/>
      <c r="G10" s="419"/>
      <c r="H10" s="419"/>
      <c r="I10" s="419"/>
      <c r="J10" s="419"/>
      <c r="K10" s="415" t="s">
        <v>391</v>
      </c>
      <c r="L10" s="415" t="s">
        <v>390</v>
      </c>
      <c r="M10" s="415" t="s">
        <v>389</v>
      </c>
      <c r="N10" s="415" t="s">
        <v>388</v>
      </c>
      <c r="O10" s="418" t="s">
        <v>343</v>
      </c>
      <c r="P10" s="418" t="s">
        <v>342</v>
      </c>
      <c r="Q10" s="415" t="s">
        <v>387</v>
      </c>
      <c r="R10" s="417" t="s">
        <v>386</v>
      </c>
      <c r="S10" s="415" t="s">
        <v>385</v>
      </c>
      <c r="T10" s="415" t="s">
        <v>384</v>
      </c>
      <c r="U10" s="415" t="s">
        <v>383</v>
      </c>
      <c r="V10" s="415" t="s">
        <v>382</v>
      </c>
      <c r="W10" s="415" t="s">
        <v>381</v>
      </c>
      <c r="X10" s="416"/>
      <c r="Y10" s="416" t="s">
        <v>263</v>
      </c>
      <c r="Z10" s="416">
        <v>2020</v>
      </c>
      <c r="AA10" s="416">
        <v>2021</v>
      </c>
      <c r="AB10" s="415">
        <v>2022</v>
      </c>
      <c r="AC10" s="414" t="s">
        <v>297</v>
      </c>
    </row>
    <row r="11" spans="1:29" ht="13.5" customHeight="1" x14ac:dyDescent="0.2">
      <c r="A11" s="328"/>
      <c r="B11" s="413" t="s">
        <v>380</v>
      </c>
      <c r="C11" s="413"/>
      <c r="D11" s="413"/>
      <c r="E11" s="413"/>
      <c r="F11" s="413"/>
      <c r="G11" s="413"/>
      <c r="H11" s="413"/>
      <c r="I11" s="413"/>
      <c r="J11" s="412"/>
      <c r="K11" s="411">
        <v>133</v>
      </c>
      <c r="L11" s="410">
        <v>0</v>
      </c>
      <c r="M11" s="409">
        <v>0</v>
      </c>
      <c r="N11" s="409">
        <v>0</v>
      </c>
      <c r="O11" s="408">
        <v>0</v>
      </c>
      <c r="P11" s="407">
        <v>0</v>
      </c>
      <c r="Q11" s="406"/>
      <c r="R11" s="405">
        <v>0</v>
      </c>
      <c r="S11" s="404"/>
      <c r="T11" s="404"/>
      <c r="U11" s="404"/>
      <c r="V11" s="404"/>
      <c r="W11" s="403">
        <v>0</v>
      </c>
      <c r="X11" s="402">
        <v>0</v>
      </c>
      <c r="Y11" s="401">
        <f>Y12+Y50+Y60+Y72+Y82+Y89+Y104</f>
        <v>508274.16999999993</v>
      </c>
      <c r="Z11" s="276">
        <f>Z12+Z50+Z60+Z72+Z82+Z89+Z104</f>
        <v>9367488.9800000004</v>
      </c>
      <c r="AA11" s="276">
        <f>AA12+AA50+AA60+AA72+AA82+AA89+AA104</f>
        <v>5930640</v>
      </c>
      <c r="AB11" s="400">
        <v>5792155</v>
      </c>
      <c r="AC11" s="274" t="s">
        <v>297</v>
      </c>
    </row>
    <row r="12" spans="1:29" ht="14.25" customHeight="1" x14ac:dyDescent="0.2">
      <c r="A12" s="328"/>
      <c r="B12" s="384" t="s">
        <v>293</v>
      </c>
      <c r="C12" s="384"/>
      <c r="D12" s="384"/>
      <c r="E12" s="384"/>
      <c r="F12" s="384"/>
      <c r="G12" s="384"/>
      <c r="H12" s="384"/>
      <c r="I12" s="384"/>
      <c r="J12" s="383"/>
      <c r="K12" s="310">
        <v>133</v>
      </c>
      <c r="L12" s="320">
        <v>100</v>
      </c>
      <c r="M12" s="346">
        <v>1</v>
      </c>
      <c r="N12" s="346">
        <v>0</v>
      </c>
      <c r="O12" s="245">
        <v>0</v>
      </c>
      <c r="P12" s="220">
        <v>0</v>
      </c>
      <c r="Q12" s="318"/>
      <c r="R12" s="317">
        <v>0</v>
      </c>
      <c r="S12" s="345"/>
      <c r="T12" s="345"/>
      <c r="U12" s="345"/>
      <c r="V12" s="345"/>
      <c r="W12" s="315">
        <v>0</v>
      </c>
      <c r="X12" s="314">
        <v>0</v>
      </c>
      <c r="Y12" s="313">
        <f>Y13+Y20+Y33+Y38+Y44</f>
        <v>214902</v>
      </c>
      <c r="Z12" s="344">
        <f>Z13+Z20+Z33+Z38+Z44</f>
        <v>3493046</v>
      </c>
      <c r="AA12" s="344">
        <v>2677144</v>
      </c>
      <c r="AB12" s="146">
        <f>AB13+AB20+AB33</f>
        <v>2668500</v>
      </c>
      <c r="AC12" s="274" t="s">
        <v>297</v>
      </c>
    </row>
    <row r="13" spans="1:29" ht="35.25" customHeight="1" x14ac:dyDescent="0.2">
      <c r="A13" s="328"/>
      <c r="B13" s="341"/>
      <c r="C13" s="349"/>
      <c r="D13" s="368" t="s">
        <v>292</v>
      </c>
      <c r="E13" s="368"/>
      <c r="F13" s="368"/>
      <c r="G13" s="368"/>
      <c r="H13" s="368"/>
      <c r="I13" s="368"/>
      <c r="J13" s="367"/>
      <c r="K13" s="310">
        <v>133</v>
      </c>
      <c r="L13" s="320">
        <v>102</v>
      </c>
      <c r="M13" s="346">
        <v>1</v>
      </c>
      <c r="N13" s="346">
        <v>2</v>
      </c>
      <c r="O13" s="245">
        <v>0</v>
      </c>
      <c r="P13" s="220">
        <v>0</v>
      </c>
      <c r="Q13" s="318"/>
      <c r="R13" s="317">
        <v>0</v>
      </c>
      <c r="S13" s="345"/>
      <c r="T13" s="345"/>
      <c r="U13" s="345"/>
      <c r="V13" s="345"/>
      <c r="W13" s="315">
        <v>0</v>
      </c>
      <c r="X13" s="314">
        <v>0</v>
      </c>
      <c r="Y13" s="314"/>
      <c r="Z13" s="344">
        <v>1014300</v>
      </c>
      <c r="AA13" s="344">
        <v>819000</v>
      </c>
      <c r="AB13" s="308">
        <f>AB14</f>
        <v>819000</v>
      </c>
      <c r="AC13" s="274" t="s">
        <v>297</v>
      </c>
    </row>
    <row r="14" spans="1:29" ht="57.75" customHeight="1" x14ac:dyDescent="0.25">
      <c r="A14" s="328"/>
      <c r="B14" s="341"/>
      <c r="C14" s="340"/>
      <c r="D14" s="343"/>
      <c r="E14" s="322" t="s">
        <v>305</v>
      </c>
      <c r="F14" s="322"/>
      <c r="G14" s="322"/>
      <c r="H14" s="322"/>
      <c r="I14" s="322"/>
      <c r="J14" s="321"/>
      <c r="K14" s="295">
        <v>133</v>
      </c>
      <c r="L14" s="320">
        <v>102</v>
      </c>
      <c r="M14" s="319">
        <v>1</v>
      </c>
      <c r="N14" s="319">
        <v>2</v>
      </c>
      <c r="O14" s="241">
        <v>6300000000</v>
      </c>
      <c r="P14" s="197">
        <v>0</v>
      </c>
      <c r="Q14" s="318"/>
      <c r="R14" s="317">
        <v>0</v>
      </c>
      <c r="S14" s="316"/>
      <c r="T14" s="316"/>
      <c r="U14" s="316"/>
      <c r="V14" s="316"/>
      <c r="W14" s="315">
        <v>0</v>
      </c>
      <c r="X14" s="314">
        <v>0</v>
      </c>
      <c r="Y14" s="314"/>
      <c r="Z14" s="313">
        <v>1014300</v>
      </c>
      <c r="AA14" s="313">
        <v>819000</v>
      </c>
      <c r="AB14" s="290">
        <f>AB15</f>
        <v>819000</v>
      </c>
      <c r="AC14" s="274" t="s">
        <v>297</v>
      </c>
    </row>
    <row r="15" spans="1:29" ht="46.5" customHeight="1" x14ac:dyDescent="0.25">
      <c r="A15" s="328"/>
      <c r="B15" s="341"/>
      <c r="C15" s="340"/>
      <c r="D15" s="343"/>
      <c r="E15" s="337"/>
      <c r="F15" s="331"/>
      <c r="G15" s="331"/>
      <c r="H15" s="331"/>
      <c r="I15" s="331"/>
      <c r="J15" s="337" t="s">
        <v>304</v>
      </c>
      <c r="K15" s="295">
        <v>133</v>
      </c>
      <c r="L15" s="320"/>
      <c r="M15" s="319">
        <v>1</v>
      </c>
      <c r="N15" s="319">
        <v>2</v>
      </c>
      <c r="O15" s="241">
        <v>6310000000</v>
      </c>
      <c r="P15" s="197">
        <v>0</v>
      </c>
      <c r="Q15" s="318"/>
      <c r="R15" s="317"/>
      <c r="S15" s="293"/>
      <c r="T15" s="293"/>
      <c r="U15" s="293"/>
      <c r="V15" s="293"/>
      <c r="W15" s="315"/>
      <c r="X15" s="314"/>
      <c r="Y15" s="314"/>
      <c r="Z15" s="313">
        <v>1014300</v>
      </c>
      <c r="AA15" s="313">
        <v>819000</v>
      </c>
      <c r="AB15" s="290">
        <f>AB16</f>
        <v>819000</v>
      </c>
      <c r="AC15" s="274"/>
    </row>
    <row r="16" spans="1:29" ht="16.5" customHeight="1" x14ac:dyDescent="0.25">
      <c r="A16" s="328"/>
      <c r="B16" s="341"/>
      <c r="C16" s="340"/>
      <c r="D16" s="339"/>
      <c r="E16" s="338"/>
      <c r="F16" s="353" t="s">
        <v>341</v>
      </c>
      <c r="G16" s="353"/>
      <c r="H16" s="353"/>
      <c r="I16" s="353"/>
      <c r="J16" s="352"/>
      <c r="K16" s="295">
        <v>133</v>
      </c>
      <c r="L16" s="320">
        <v>102</v>
      </c>
      <c r="M16" s="319">
        <v>1</v>
      </c>
      <c r="N16" s="319">
        <v>2</v>
      </c>
      <c r="O16" s="241">
        <v>6310010010</v>
      </c>
      <c r="P16" s="197">
        <v>0</v>
      </c>
      <c r="Q16" s="318"/>
      <c r="R16" s="317">
        <v>0</v>
      </c>
      <c r="S16" s="316"/>
      <c r="T16" s="316"/>
      <c r="U16" s="316"/>
      <c r="V16" s="316"/>
      <c r="W16" s="315">
        <v>0</v>
      </c>
      <c r="X16" s="314">
        <v>0</v>
      </c>
      <c r="Y16" s="314"/>
      <c r="Z16" s="313">
        <v>1014300</v>
      </c>
      <c r="AA16" s="313">
        <v>819000</v>
      </c>
      <c r="AB16" s="290">
        <f>AB17</f>
        <v>819000</v>
      </c>
      <c r="AC16" s="274" t="s">
        <v>297</v>
      </c>
    </row>
    <row r="17" spans="1:29" ht="26.25" customHeight="1" x14ac:dyDescent="0.25">
      <c r="A17" s="328"/>
      <c r="B17" s="341"/>
      <c r="C17" s="340"/>
      <c r="D17" s="339"/>
      <c r="E17" s="338"/>
      <c r="F17" s="338"/>
      <c r="G17" s="342"/>
      <c r="H17" s="342"/>
      <c r="I17" s="342"/>
      <c r="J17" s="338" t="s">
        <v>327</v>
      </c>
      <c r="K17" s="295">
        <v>133</v>
      </c>
      <c r="L17" s="320"/>
      <c r="M17" s="319">
        <v>1</v>
      </c>
      <c r="N17" s="319">
        <v>2</v>
      </c>
      <c r="O17" s="241">
        <v>6310010010</v>
      </c>
      <c r="P17" s="197">
        <v>120</v>
      </c>
      <c r="Q17" s="318"/>
      <c r="R17" s="317"/>
      <c r="S17" s="293"/>
      <c r="T17" s="293"/>
      <c r="U17" s="293"/>
      <c r="V17" s="293"/>
      <c r="W17" s="315"/>
      <c r="X17" s="314"/>
      <c r="Y17" s="314"/>
      <c r="Z17" s="313">
        <v>1014300</v>
      </c>
      <c r="AA17" s="313">
        <v>819000</v>
      </c>
      <c r="AB17" s="290">
        <f>AB18+AB19</f>
        <v>819000</v>
      </c>
      <c r="AC17" s="274"/>
    </row>
    <row r="18" spans="1:29" ht="22.5" customHeight="1" x14ac:dyDescent="0.25">
      <c r="A18" s="328"/>
      <c r="B18" s="341"/>
      <c r="C18" s="340"/>
      <c r="D18" s="339"/>
      <c r="E18" s="338"/>
      <c r="F18" s="338"/>
      <c r="G18" s="342"/>
      <c r="H18" s="342"/>
      <c r="I18" s="342"/>
      <c r="J18" s="338" t="s">
        <v>363</v>
      </c>
      <c r="K18" s="295">
        <v>133</v>
      </c>
      <c r="L18" s="320"/>
      <c r="M18" s="319">
        <v>1</v>
      </c>
      <c r="N18" s="319">
        <v>2</v>
      </c>
      <c r="O18" s="241">
        <v>6310010010</v>
      </c>
      <c r="P18" s="197">
        <v>121</v>
      </c>
      <c r="Q18" s="318"/>
      <c r="R18" s="317"/>
      <c r="S18" s="293"/>
      <c r="T18" s="293"/>
      <c r="U18" s="293"/>
      <c r="V18" s="293"/>
      <c r="W18" s="315"/>
      <c r="X18" s="314"/>
      <c r="Y18" s="314"/>
      <c r="Z18" s="313">
        <v>780000</v>
      </c>
      <c r="AA18" s="313">
        <v>628000</v>
      </c>
      <c r="AB18" s="290">
        <v>628000</v>
      </c>
      <c r="AC18" s="274"/>
    </row>
    <row r="19" spans="1:29" ht="24.75" customHeight="1" x14ac:dyDescent="0.25">
      <c r="A19" s="328"/>
      <c r="B19" s="341"/>
      <c r="C19" s="340"/>
      <c r="D19" s="339"/>
      <c r="E19" s="342"/>
      <c r="F19" s="338"/>
      <c r="G19" s="353" t="s">
        <v>379</v>
      </c>
      <c r="H19" s="353"/>
      <c r="I19" s="353"/>
      <c r="J19" s="352"/>
      <c r="K19" s="295">
        <v>133</v>
      </c>
      <c r="L19" s="320">
        <v>102</v>
      </c>
      <c r="M19" s="319">
        <v>1</v>
      </c>
      <c r="N19" s="319">
        <v>2</v>
      </c>
      <c r="O19" s="241">
        <v>6310010010</v>
      </c>
      <c r="P19" s="197">
        <v>129</v>
      </c>
      <c r="Q19" s="318"/>
      <c r="R19" s="317">
        <v>10000</v>
      </c>
      <c r="S19" s="316"/>
      <c r="T19" s="316"/>
      <c r="U19" s="316"/>
      <c r="V19" s="316"/>
      <c r="W19" s="315">
        <v>0</v>
      </c>
      <c r="X19" s="314">
        <v>0</v>
      </c>
      <c r="Y19" s="314"/>
      <c r="Z19" s="313">
        <v>234300</v>
      </c>
      <c r="AA19" s="313">
        <v>191000</v>
      </c>
      <c r="AB19" s="290">
        <v>191000</v>
      </c>
      <c r="AC19" s="274" t="s">
        <v>297</v>
      </c>
    </row>
    <row r="20" spans="1:29" s="397" customFormat="1" ht="70.5" customHeight="1" x14ac:dyDescent="0.2">
      <c r="A20" s="399"/>
      <c r="B20" s="341"/>
      <c r="C20" s="349"/>
      <c r="D20" s="339"/>
      <c r="E20" s="339"/>
      <c r="F20" s="343"/>
      <c r="G20" s="339"/>
      <c r="H20" s="339"/>
      <c r="I20" s="339"/>
      <c r="J20" s="343" t="s">
        <v>291</v>
      </c>
      <c r="K20" s="310">
        <v>133</v>
      </c>
      <c r="L20" s="359"/>
      <c r="M20" s="346">
        <v>1</v>
      </c>
      <c r="N20" s="346">
        <v>4</v>
      </c>
      <c r="O20" s="245">
        <v>0</v>
      </c>
      <c r="P20" s="220">
        <v>0</v>
      </c>
      <c r="Q20" s="358"/>
      <c r="R20" s="357"/>
      <c r="S20" s="356"/>
      <c r="T20" s="356"/>
      <c r="U20" s="356"/>
      <c r="V20" s="356"/>
      <c r="W20" s="355"/>
      <c r="X20" s="354"/>
      <c r="Y20" s="344">
        <f>Y21</f>
        <v>205350</v>
      </c>
      <c r="Z20" s="344">
        <f>Z21</f>
        <v>2369245</v>
      </c>
      <c r="AA20" s="344">
        <v>1830195</v>
      </c>
      <c r="AB20" s="146">
        <f>AB21</f>
        <v>1821551</v>
      </c>
      <c r="AC20" s="398"/>
    </row>
    <row r="21" spans="1:29" s="264" customFormat="1" ht="58.5" customHeight="1" x14ac:dyDescent="0.2">
      <c r="A21" s="328"/>
      <c r="B21" s="396"/>
      <c r="C21" s="395"/>
      <c r="D21" s="322" t="s">
        <v>305</v>
      </c>
      <c r="E21" s="322"/>
      <c r="F21" s="322"/>
      <c r="G21" s="322"/>
      <c r="H21" s="322"/>
      <c r="I21" s="322"/>
      <c r="J21" s="321"/>
      <c r="K21" s="295">
        <v>133</v>
      </c>
      <c r="L21" s="320">
        <v>104</v>
      </c>
      <c r="M21" s="319">
        <v>1</v>
      </c>
      <c r="N21" s="319">
        <v>4</v>
      </c>
      <c r="O21" s="241">
        <v>6300000000</v>
      </c>
      <c r="P21" s="197">
        <v>0</v>
      </c>
      <c r="Q21" s="318"/>
      <c r="R21" s="317">
        <v>0</v>
      </c>
      <c r="S21" s="316"/>
      <c r="T21" s="316"/>
      <c r="U21" s="316"/>
      <c r="V21" s="316"/>
      <c r="W21" s="315">
        <v>0</v>
      </c>
      <c r="X21" s="314">
        <v>0</v>
      </c>
      <c r="Y21" s="313">
        <f>Y22</f>
        <v>205350</v>
      </c>
      <c r="Z21" s="313">
        <f>Z22</f>
        <v>2369245</v>
      </c>
      <c r="AA21" s="313">
        <v>1830195</v>
      </c>
      <c r="AB21" s="142">
        <f>AB22</f>
        <v>1821551</v>
      </c>
      <c r="AC21" s="394" t="s">
        <v>297</v>
      </c>
    </row>
    <row r="22" spans="1:29" ht="51.75" customHeight="1" x14ac:dyDescent="0.2">
      <c r="A22" s="328"/>
      <c r="B22" s="380"/>
      <c r="C22" s="379"/>
      <c r="D22" s="381"/>
      <c r="E22" s="377" t="s">
        <v>304</v>
      </c>
      <c r="F22" s="377"/>
      <c r="G22" s="377"/>
      <c r="H22" s="377"/>
      <c r="I22" s="377"/>
      <c r="J22" s="376"/>
      <c r="K22" s="295">
        <v>133</v>
      </c>
      <c r="L22" s="320">
        <v>104</v>
      </c>
      <c r="M22" s="319">
        <v>1</v>
      </c>
      <c r="N22" s="319">
        <v>4</v>
      </c>
      <c r="O22" s="241">
        <v>6310000000</v>
      </c>
      <c r="P22" s="197">
        <v>0</v>
      </c>
      <c r="Q22" s="318"/>
      <c r="R22" s="317">
        <v>0</v>
      </c>
      <c r="S22" s="316"/>
      <c r="T22" s="316"/>
      <c r="U22" s="316"/>
      <c r="V22" s="316"/>
      <c r="W22" s="315">
        <v>0</v>
      </c>
      <c r="X22" s="314">
        <v>0</v>
      </c>
      <c r="Y22" s="313">
        <f>Y23</f>
        <v>205350</v>
      </c>
      <c r="Z22" s="313">
        <f>Z23</f>
        <v>2369245</v>
      </c>
      <c r="AA22" s="313">
        <v>1830195</v>
      </c>
      <c r="AB22" s="142">
        <f>AB23</f>
        <v>1821551</v>
      </c>
      <c r="AC22" s="274" t="s">
        <v>297</v>
      </c>
    </row>
    <row r="23" spans="1:29" ht="24.75" customHeight="1" x14ac:dyDescent="0.2">
      <c r="A23" s="328"/>
      <c r="B23" s="380"/>
      <c r="C23" s="379"/>
      <c r="D23" s="311"/>
      <c r="E23" s="378"/>
      <c r="F23" s="377" t="s">
        <v>340</v>
      </c>
      <c r="G23" s="377"/>
      <c r="H23" s="377"/>
      <c r="I23" s="377"/>
      <c r="J23" s="376"/>
      <c r="K23" s="295">
        <v>133</v>
      </c>
      <c r="L23" s="320">
        <v>104</v>
      </c>
      <c r="M23" s="319">
        <v>1</v>
      </c>
      <c r="N23" s="319">
        <v>4</v>
      </c>
      <c r="O23" s="241">
        <v>6310010020</v>
      </c>
      <c r="P23" s="197">
        <v>0</v>
      </c>
      <c r="Q23" s="318"/>
      <c r="R23" s="317">
        <v>0</v>
      </c>
      <c r="S23" s="316"/>
      <c r="T23" s="316"/>
      <c r="U23" s="316"/>
      <c r="V23" s="316"/>
      <c r="W23" s="315">
        <v>0</v>
      </c>
      <c r="X23" s="314">
        <v>0</v>
      </c>
      <c r="Y23" s="313">
        <f>Y24+Y27+Y29</f>
        <v>205350</v>
      </c>
      <c r="Z23" s="313">
        <f>Z24+Z27+Z29+Z32</f>
        <v>2369245</v>
      </c>
      <c r="AA23" s="313">
        <f>AA24+AA27+AA29+AA32</f>
        <v>1830195</v>
      </c>
      <c r="AB23" s="142">
        <f>AB24+AB27+AB29+AB32</f>
        <v>1821551</v>
      </c>
      <c r="AC23" s="274" t="s">
        <v>297</v>
      </c>
    </row>
    <row r="24" spans="1:29" ht="38.25" customHeight="1" x14ac:dyDescent="0.25">
      <c r="A24" s="328"/>
      <c r="B24" s="380"/>
      <c r="C24" s="379"/>
      <c r="D24" s="311"/>
      <c r="E24" s="297"/>
      <c r="F24" s="378"/>
      <c r="G24" s="377" t="s">
        <v>327</v>
      </c>
      <c r="H24" s="377"/>
      <c r="I24" s="377"/>
      <c r="J24" s="376"/>
      <c r="K24" s="295">
        <v>133</v>
      </c>
      <c r="L24" s="320">
        <v>104</v>
      </c>
      <c r="M24" s="319">
        <v>1</v>
      </c>
      <c r="N24" s="319">
        <v>4</v>
      </c>
      <c r="O24" s="241">
        <v>6310010020</v>
      </c>
      <c r="P24" s="197" t="s">
        <v>339</v>
      </c>
      <c r="Q24" s="318"/>
      <c r="R24" s="317">
        <v>10000</v>
      </c>
      <c r="S24" s="316"/>
      <c r="T24" s="316"/>
      <c r="U24" s="316"/>
      <c r="V24" s="316"/>
      <c r="W24" s="315">
        <v>0</v>
      </c>
      <c r="X24" s="314">
        <v>0</v>
      </c>
      <c r="Y24" s="314"/>
      <c r="Z24" s="313">
        <v>1738400</v>
      </c>
      <c r="AA24" s="313">
        <v>1738400</v>
      </c>
      <c r="AB24" s="290">
        <f>AB25+AB26</f>
        <v>1738400</v>
      </c>
      <c r="AC24" s="274" t="s">
        <v>297</v>
      </c>
    </row>
    <row r="25" spans="1:29" ht="25.5" customHeight="1" x14ac:dyDescent="0.25">
      <c r="A25" s="328"/>
      <c r="B25" s="380"/>
      <c r="C25" s="379"/>
      <c r="D25" s="311"/>
      <c r="E25" s="297"/>
      <c r="F25" s="378"/>
      <c r="G25" s="297"/>
      <c r="H25" s="297"/>
      <c r="I25" s="297"/>
      <c r="J25" s="378" t="s">
        <v>363</v>
      </c>
      <c r="K25" s="295">
        <v>133</v>
      </c>
      <c r="L25" s="320"/>
      <c r="M25" s="319">
        <v>1</v>
      </c>
      <c r="N25" s="319">
        <v>4</v>
      </c>
      <c r="O25" s="241">
        <v>6310010020</v>
      </c>
      <c r="P25" s="197">
        <v>121</v>
      </c>
      <c r="Q25" s="318"/>
      <c r="R25" s="317"/>
      <c r="S25" s="293"/>
      <c r="T25" s="293"/>
      <c r="U25" s="293"/>
      <c r="V25" s="293"/>
      <c r="W25" s="315"/>
      <c r="X25" s="314"/>
      <c r="Y25" s="314"/>
      <c r="Z25" s="313">
        <v>1335150</v>
      </c>
      <c r="AA25" s="313">
        <v>1335150</v>
      </c>
      <c r="AB25" s="290">
        <v>1335150</v>
      </c>
      <c r="AC25" s="274"/>
    </row>
    <row r="26" spans="1:29" ht="25.5" customHeight="1" x14ac:dyDescent="0.25">
      <c r="A26" s="328"/>
      <c r="B26" s="380"/>
      <c r="C26" s="379"/>
      <c r="D26" s="311"/>
      <c r="E26" s="297"/>
      <c r="F26" s="378"/>
      <c r="G26" s="297"/>
      <c r="H26" s="297"/>
      <c r="I26" s="297"/>
      <c r="J26" s="378" t="s">
        <v>378</v>
      </c>
      <c r="K26" s="295">
        <v>133</v>
      </c>
      <c r="L26" s="320"/>
      <c r="M26" s="319">
        <v>1</v>
      </c>
      <c r="N26" s="319">
        <v>4</v>
      </c>
      <c r="O26" s="241">
        <v>6310010020</v>
      </c>
      <c r="P26" s="197">
        <v>129</v>
      </c>
      <c r="Q26" s="318"/>
      <c r="R26" s="317"/>
      <c r="S26" s="293"/>
      <c r="T26" s="293"/>
      <c r="U26" s="293"/>
      <c r="V26" s="293"/>
      <c r="W26" s="315"/>
      <c r="X26" s="314"/>
      <c r="Y26" s="314"/>
      <c r="Z26" s="313">
        <v>403250</v>
      </c>
      <c r="AA26" s="313">
        <v>403250</v>
      </c>
      <c r="AB26" s="290">
        <v>403250</v>
      </c>
      <c r="AC26" s="274"/>
    </row>
    <row r="27" spans="1:29" ht="26.25" customHeight="1" x14ac:dyDescent="0.25">
      <c r="A27" s="328"/>
      <c r="B27" s="380"/>
      <c r="C27" s="379"/>
      <c r="D27" s="311"/>
      <c r="E27" s="297"/>
      <c r="F27" s="378"/>
      <c r="G27" s="377" t="s">
        <v>357</v>
      </c>
      <c r="H27" s="377"/>
      <c r="I27" s="377"/>
      <c r="J27" s="376"/>
      <c r="K27" s="295">
        <v>133</v>
      </c>
      <c r="L27" s="320">
        <v>104</v>
      </c>
      <c r="M27" s="319">
        <v>1</v>
      </c>
      <c r="N27" s="319">
        <v>4</v>
      </c>
      <c r="O27" s="241">
        <v>6310010020</v>
      </c>
      <c r="P27" s="197" t="s">
        <v>338</v>
      </c>
      <c r="Q27" s="318"/>
      <c r="R27" s="317">
        <v>10000</v>
      </c>
      <c r="S27" s="316"/>
      <c r="T27" s="316"/>
      <c r="U27" s="316"/>
      <c r="V27" s="316"/>
      <c r="W27" s="315">
        <v>0</v>
      </c>
      <c r="X27" s="314">
        <v>0</v>
      </c>
      <c r="Y27" s="313">
        <f>Y28</f>
        <v>192655</v>
      </c>
      <c r="Z27" s="313">
        <f>Z28</f>
        <v>589000</v>
      </c>
      <c r="AA27" s="313">
        <v>62645</v>
      </c>
      <c r="AB27" s="290">
        <f>AB28</f>
        <v>54001</v>
      </c>
      <c r="AC27" s="274" t="s">
        <v>297</v>
      </c>
    </row>
    <row r="28" spans="1:29" ht="24.75" customHeight="1" x14ac:dyDescent="0.25">
      <c r="A28" s="328"/>
      <c r="B28" s="380"/>
      <c r="C28" s="379"/>
      <c r="D28" s="311"/>
      <c r="E28" s="297"/>
      <c r="F28" s="378"/>
      <c r="G28" s="297"/>
      <c r="H28" s="297"/>
      <c r="I28" s="297"/>
      <c r="J28" s="378" t="s">
        <v>377</v>
      </c>
      <c r="K28" s="295">
        <v>133</v>
      </c>
      <c r="L28" s="320"/>
      <c r="M28" s="319">
        <v>1</v>
      </c>
      <c r="N28" s="319">
        <v>4</v>
      </c>
      <c r="O28" s="241">
        <v>6310010020</v>
      </c>
      <c r="P28" s="197">
        <v>244</v>
      </c>
      <c r="Q28" s="318"/>
      <c r="R28" s="317"/>
      <c r="S28" s="293"/>
      <c r="T28" s="293"/>
      <c r="U28" s="293"/>
      <c r="V28" s="293"/>
      <c r="W28" s="315"/>
      <c r="X28" s="314"/>
      <c r="Y28" s="313">
        <v>192655</v>
      </c>
      <c r="Z28" s="313">
        <v>589000</v>
      </c>
      <c r="AA28" s="313">
        <v>62645</v>
      </c>
      <c r="AB28" s="290">
        <v>54001</v>
      </c>
      <c r="AC28" s="274"/>
    </row>
    <row r="29" spans="1:29" ht="15" customHeight="1" x14ac:dyDescent="0.25">
      <c r="A29" s="328"/>
      <c r="B29" s="380"/>
      <c r="C29" s="390"/>
      <c r="D29" s="389"/>
      <c r="E29" s="387"/>
      <c r="F29" s="388"/>
      <c r="G29" s="387"/>
      <c r="H29" s="387"/>
      <c r="I29" s="387"/>
      <c r="J29" s="388" t="s">
        <v>365</v>
      </c>
      <c r="K29" s="295">
        <v>133</v>
      </c>
      <c r="L29" s="320"/>
      <c r="M29" s="319">
        <v>1</v>
      </c>
      <c r="N29" s="319">
        <v>4</v>
      </c>
      <c r="O29" s="241">
        <v>6310010020</v>
      </c>
      <c r="P29" s="197">
        <v>850</v>
      </c>
      <c r="Q29" s="318"/>
      <c r="R29" s="317"/>
      <c r="S29" s="293"/>
      <c r="T29" s="293"/>
      <c r="U29" s="293"/>
      <c r="V29" s="293"/>
      <c r="W29" s="315"/>
      <c r="X29" s="314"/>
      <c r="Y29" s="313">
        <f>Y30+Y31</f>
        <v>12695</v>
      </c>
      <c r="Z29" s="313">
        <f>Z30+Z31</f>
        <v>20695</v>
      </c>
      <c r="AA29" s="313">
        <v>8000</v>
      </c>
      <c r="AB29" s="290">
        <v>8000</v>
      </c>
      <c r="AC29" s="274"/>
    </row>
    <row r="30" spans="1:29" ht="21.75" customHeight="1" x14ac:dyDescent="0.25">
      <c r="A30" s="328"/>
      <c r="B30" s="380"/>
      <c r="C30" s="390"/>
      <c r="D30" s="389"/>
      <c r="E30" s="387"/>
      <c r="F30" s="388"/>
      <c r="G30" s="387"/>
      <c r="H30" s="387"/>
      <c r="I30" s="387"/>
      <c r="J30" s="386" t="s">
        <v>376</v>
      </c>
      <c r="K30" s="295">
        <v>133</v>
      </c>
      <c r="L30" s="320"/>
      <c r="M30" s="319">
        <v>1</v>
      </c>
      <c r="N30" s="319">
        <v>4</v>
      </c>
      <c r="O30" s="241">
        <v>6310010020</v>
      </c>
      <c r="P30" s="197">
        <v>851</v>
      </c>
      <c r="Q30" s="318"/>
      <c r="R30" s="317"/>
      <c r="S30" s="293"/>
      <c r="T30" s="293"/>
      <c r="U30" s="293"/>
      <c r="V30" s="293"/>
      <c r="W30" s="315"/>
      <c r="X30" s="314"/>
      <c r="Y30" s="313">
        <v>350</v>
      </c>
      <c r="Z30" s="313">
        <v>495</v>
      </c>
      <c r="AA30" s="313">
        <v>0</v>
      </c>
      <c r="AB30" s="290">
        <v>0</v>
      </c>
      <c r="AC30" s="274"/>
    </row>
    <row r="31" spans="1:29" ht="14.25" customHeight="1" x14ac:dyDescent="0.25">
      <c r="A31" s="328"/>
      <c r="B31" s="380"/>
      <c r="C31" s="390"/>
      <c r="D31" s="389"/>
      <c r="E31" s="387"/>
      <c r="F31" s="388"/>
      <c r="G31" s="387"/>
      <c r="H31" s="387"/>
      <c r="I31" s="387"/>
      <c r="J31" s="388" t="s">
        <v>365</v>
      </c>
      <c r="K31" s="295">
        <v>133</v>
      </c>
      <c r="L31" s="320"/>
      <c r="M31" s="319">
        <v>1</v>
      </c>
      <c r="N31" s="319">
        <v>4</v>
      </c>
      <c r="O31" s="241">
        <v>6310010020</v>
      </c>
      <c r="P31" s="197">
        <v>853</v>
      </c>
      <c r="Q31" s="318"/>
      <c r="R31" s="317"/>
      <c r="S31" s="293"/>
      <c r="T31" s="293"/>
      <c r="U31" s="293"/>
      <c r="V31" s="293"/>
      <c r="W31" s="315"/>
      <c r="X31" s="314"/>
      <c r="Y31" s="313">
        <v>12345</v>
      </c>
      <c r="Z31" s="313">
        <v>20200</v>
      </c>
      <c r="AA31" s="313">
        <v>8000</v>
      </c>
      <c r="AB31" s="290">
        <v>8000</v>
      </c>
      <c r="AC31" s="274"/>
    </row>
    <row r="32" spans="1:29" ht="17.25" customHeight="1" x14ac:dyDescent="0.25">
      <c r="A32" s="328"/>
      <c r="B32" s="380"/>
      <c r="C32" s="390"/>
      <c r="D32" s="389"/>
      <c r="E32" s="387"/>
      <c r="F32" s="388"/>
      <c r="G32" s="387"/>
      <c r="H32" s="387"/>
      <c r="I32" s="387"/>
      <c r="J32" s="388" t="s">
        <v>312</v>
      </c>
      <c r="K32" s="295">
        <v>133</v>
      </c>
      <c r="L32" s="320"/>
      <c r="M32" s="319">
        <v>1</v>
      </c>
      <c r="N32" s="319">
        <v>4</v>
      </c>
      <c r="O32" s="241">
        <v>6310010020</v>
      </c>
      <c r="P32" s="197">
        <v>540</v>
      </c>
      <c r="Q32" s="318"/>
      <c r="R32" s="317"/>
      <c r="S32" s="293"/>
      <c r="T32" s="293"/>
      <c r="U32" s="293"/>
      <c r="V32" s="293"/>
      <c r="W32" s="315"/>
      <c r="X32" s="314"/>
      <c r="Y32" s="314"/>
      <c r="Z32" s="313">
        <v>21150</v>
      </c>
      <c r="AA32" s="313">
        <v>21150</v>
      </c>
      <c r="AB32" s="290">
        <v>21150</v>
      </c>
      <c r="AC32" s="274"/>
    </row>
    <row r="33" spans="1:29" ht="63" customHeight="1" x14ac:dyDescent="0.2">
      <c r="A33" s="328"/>
      <c r="B33" s="380"/>
      <c r="C33" s="390"/>
      <c r="D33" s="389"/>
      <c r="E33" s="387"/>
      <c r="F33" s="388"/>
      <c r="G33" s="387"/>
      <c r="H33" s="387"/>
      <c r="I33" s="387"/>
      <c r="J33" s="393" t="s">
        <v>375</v>
      </c>
      <c r="K33" s="310">
        <v>133</v>
      </c>
      <c r="L33" s="359"/>
      <c r="M33" s="346">
        <v>1</v>
      </c>
      <c r="N33" s="346">
        <v>6</v>
      </c>
      <c r="O33" s="245">
        <v>0</v>
      </c>
      <c r="P33" s="220">
        <v>0</v>
      </c>
      <c r="Q33" s="358"/>
      <c r="R33" s="357"/>
      <c r="S33" s="356"/>
      <c r="T33" s="356"/>
      <c r="U33" s="356"/>
      <c r="V33" s="356"/>
      <c r="W33" s="355"/>
      <c r="X33" s="354"/>
      <c r="Y33" s="354"/>
      <c r="Z33" s="344">
        <v>27949</v>
      </c>
      <c r="AA33" s="344">
        <v>27949</v>
      </c>
      <c r="AB33" s="308">
        <f>AB34</f>
        <v>27949</v>
      </c>
      <c r="AC33" s="274"/>
    </row>
    <row r="34" spans="1:29" ht="76.5" customHeight="1" x14ac:dyDescent="0.25">
      <c r="A34" s="328"/>
      <c r="B34" s="380"/>
      <c r="C34" s="390"/>
      <c r="D34" s="389"/>
      <c r="E34" s="387"/>
      <c r="F34" s="388"/>
      <c r="G34" s="387"/>
      <c r="H34" s="387"/>
      <c r="I34" s="387"/>
      <c r="J34" s="388" t="s">
        <v>350</v>
      </c>
      <c r="K34" s="295">
        <v>133</v>
      </c>
      <c r="L34" s="320"/>
      <c r="M34" s="319">
        <v>1</v>
      </c>
      <c r="N34" s="319">
        <v>6</v>
      </c>
      <c r="O34" s="241">
        <v>6300000000</v>
      </c>
      <c r="P34" s="197">
        <v>0</v>
      </c>
      <c r="Q34" s="318"/>
      <c r="R34" s="317"/>
      <c r="S34" s="293"/>
      <c r="T34" s="293"/>
      <c r="U34" s="293"/>
      <c r="V34" s="293"/>
      <c r="W34" s="315"/>
      <c r="X34" s="314"/>
      <c r="Y34" s="314"/>
      <c r="Z34" s="313">
        <v>27949</v>
      </c>
      <c r="AA34" s="313">
        <v>27949</v>
      </c>
      <c r="AB34" s="290">
        <f>AB35</f>
        <v>27949</v>
      </c>
      <c r="AC34" s="274"/>
    </row>
    <row r="35" spans="1:29" ht="51" customHeight="1" x14ac:dyDescent="0.25">
      <c r="A35" s="328"/>
      <c r="B35" s="380"/>
      <c r="C35" s="390"/>
      <c r="D35" s="389"/>
      <c r="E35" s="387"/>
      <c r="F35" s="388"/>
      <c r="G35" s="387"/>
      <c r="H35" s="387"/>
      <c r="I35" s="387"/>
      <c r="J35" s="388" t="s">
        <v>304</v>
      </c>
      <c r="K35" s="295">
        <v>133</v>
      </c>
      <c r="L35" s="320"/>
      <c r="M35" s="319">
        <v>1</v>
      </c>
      <c r="N35" s="319">
        <v>6</v>
      </c>
      <c r="O35" s="241">
        <v>6310000000</v>
      </c>
      <c r="P35" s="197">
        <v>0</v>
      </c>
      <c r="Q35" s="318"/>
      <c r="R35" s="317"/>
      <c r="S35" s="293"/>
      <c r="T35" s="293"/>
      <c r="U35" s="293"/>
      <c r="V35" s="293"/>
      <c r="W35" s="315"/>
      <c r="X35" s="314"/>
      <c r="Y35" s="314"/>
      <c r="Z35" s="313">
        <v>27949</v>
      </c>
      <c r="AA35" s="313">
        <v>27949</v>
      </c>
      <c r="AB35" s="290">
        <f>AB36</f>
        <v>27949</v>
      </c>
      <c r="AC35" s="274"/>
    </row>
    <row r="36" spans="1:29" ht="50.25" customHeight="1" x14ac:dyDescent="0.25">
      <c r="A36" s="328"/>
      <c r="B36" s="380"/>
      <c r="C36" s="390"/>
      <c r="D36" s="389"/>
      <c r="E36" s="387"/>
      <c r="F36" s="388"/>
      <c r="G36" s="387"/>
      <c r="H36" s="387"/>
      <c r="I36" s="387"/>
      <c r="J36" s="388" t="s">
        <v>374</v>
      </c>
      <c r="K36" s="295">
        <v>133</v>
      </c>
      <c r="L36" s="320"/>
      <c r="M36" s="319">
        <v>1</v>
      </c>
      <c r="N36" s="319">
        <v>6</v>
      </c>
      <c r="O36" s="241">
        <v>6310010080</v>
      </c>
      <c r="P36" s="197">
        <v>0</v>
      </c>
      <c r="Q36" s="318"/>
      <c r="R36" s="317"/>
      <c r="S36" s="293"/>
      <c r="T36" s="293"/>
      <c r="U36" s="293"/>
      <c r="V36" s="293"/>
      <c r="W36" s="315"/>
      <c r="X36" s="314"/>
      <c r="Y36" s="314"/>
      <c r="Z36" s="313">
        <v>27949</v>
      </c>
      <c r="AA36" s="313">
        <v>27949</v>
      </c>
      <c r="AB36" s="290">
        <f>AB37</f>
        <v>27949</v>
      </c>
      <c r="AC36" s="274"/>
    </row>
    <row r="37" spans="1:29" ht="17.25" customHeight="1" x14ac:dyDescent="0.25">
      <c r="A37" s="328"/>
      <c r="B37" s="380"/>
      <c r="C37" s="390"/>
      <c r="D37" s="389"/>
      <c r="E37" s="387"/>
      <c r="F37" s="388"/>
      <c r="G37" s="387"/>
      <c r="H37" s="387"/>
      <c r="I37" s="387"/>
      <c r="J37" s="388" t="s">
        <v>312</v>
      </c>
      <c r="K37" s="295">
        <v>133</v>
      </c>
      <c r="L37" s="320"/>
      <c r="M37" s="319">
        <v>1</v>
      </c>
      <c r="N37" s="319">
        <v>6</v>
      </c>
      <c r="O37" s="241">
        <v>6310010080</v>
      </c>
      <c r="P37" s="197">
        <v>540</v>
      </c>
      <c r="Q37" s="318"/>
      <c r="R37" s="317"/>
      <c r="S37" s="293"/>
      <c r="T37" s="293"/>
      <c r="U37" s="293"/>
      <c r="V37" s="293"/>
      <c r="W37" s="315"/>
      <c r="X37" s="314"/>
      <c r="Y37" s="314"/>
      <c r="Z37" s="313">
        <v>27949</v>
      </c>
      <c r="AA37" s="313">
        <v>27949</v>
      </c>
      <c r="AB37" s="290">
        <v>27949</v>
      </c>
      <c r="AC37" s="274"/>
    </row>
    <row r="38" spans="1:29" ht="27" customHeight="1" x14ac:dyDescent="0.2">
      <c r="A38" s="328"/>
      <c r="B38" s="380"/>
      <c r="C38" s="390"/>
      <c r="D38" s="389"/>
      <c r="E38" s="387"/>
      <c r="F38" s="388"/>
      <c r="G38" s="387"/>
      <c r="H38" s="387"/>
      <c r="I38" s="387"/>
      <c r="J38" s="393" t="s">
        <v>289</v>
      </c>
      <c r="K38" s="310">
        <v>133</v>
      </c>
      <c r="L38" s="320"/>
      <c r="M38" s="346">
        <v>1</v>
      </c>
      <c r="N38" s="346">
        <v>7</v>
      </c>
      <c r="O38" s="245">
        <v>0</v>
      </c>
      <c r="P38" s="220">
        <v>0</v>
      </c>
      <c r="Q38" s="318"/>
      <c r="R38" s="317"/>
      <c r="S38" s="293"/>
      <c r="T38" s="293"/>
      <c r="U38" s="293"/>
      <c r="V38" s="293"/>
      <c r="W38" s="315"/>
      <c r="X38" s="314"/>
      <c r="Y38" s="344">
        <f>Y39</f>
        <v>8404</v>
      </c>
      <c r="Z38" s="344">
        <f>Z39</f>
        <v>80404</v>
      </c>
      <c r="AA38" s="344">
        <v>0</v>
      </c>
      <c r="AB38" s="308">
        <v>0</v>
      </c>
      <c r="AC38" s="274"/>
    </row>
    <row r="39" spans="1:29" ht="17.25" customHeight="1" x14ac:dyDescent="0.25">
      <c r="A39" s="328"/>
      <c r="B39" s="380"/>
      <c r="C39" s="390"/>
      <c r="D39" s="389"/>
      <c r="E39" s="387"/>
      <c r="F39" s="388"/>
      <c r="G39" s="387"/>
      <c r="H39" s="387"/>
      <c r="I39" s="387"/>
      <c r="J39" s="388" t="s">
        <v>373</v>
      </c>
      <c r="K39" s="295">
        <v>133</v>
      </c>
      <c r="L39" s="320"/>
      <c r="M39" s="319">
        <v>1</v>
      </c>
      <c r="N39" s="319">
        <v>7</v>
      </c>
      <c r="O39" s="241">
        <v>7700000000</v>
      </c>
      <c r="P39" s="197">
        <v>0</v>
      </c>
      <c r="Q39" s="318"/>
      <c r="R39" s="317"/>
      <c r="S39" s="293"/>
      <c r="T39" s="293"/>
      <c r="U39" s="293"/>
      <c r="V39" s="293"/>
      <c r="W39" s="315"/>
      <c r="X39" s="314"/>
      <c r="Y39" s="313">
        <f>Y40+Y41+Y43</f>
        <v>8404</v>
      </c>
      <c r="Z39" s="313">
        <f>Z41+Z43</f>
        <v>80404</v>
      </c>
      <c r="AA39" s="313">
        <v>0</v>
      </c>
      <c r="AB39" s="290">
        <v>0</v>
      </c>
      <c r="AC39" s="274"/>
    </row>
    <row r="40" spans="1:29" ht="25.5" customHeight="1" x14ac:dyDescent="0.25">
      <c r="A40" s="328"/>
      <c r="B40" s="380"/>
      <c r="C40" s="390"/>
      <c r="D40" s="389"/>
      <c r="E40" s="387"/>
      <c r="F40" s="388"/>
      <c r="G40" s="387"/>
      <c r="H40" s="387"/>
      <c r="I40" s="387"/>
      <c r="J40" s="388" t="s">
        <v>372</v>
      </c>
      <c r="K40" s="295">
        <v>133</v>
      </c>
      <c r="L40" s="320"/>
      <c r="M40" s="319">
        <v>1</v>
      </c>
      <c r="N40" s="319">
        <v>7</v>
      </c>
      <c r="O40" s="241">
        <v>7700010040</v>
      </c>
      <c r="P40" s="197">
        <v>880</v>
      </c>
      <c r="Q40" s="318"/>
      <c r="R40" s="317"/>
      <c r="S40" s="293"/>
      <c r="T40" s="293"/>
      <c r="U40" s="293"/>
      <c r="V40" s="293"/>
      <c r="W40" s="315"/>
      <c r="X40" s="314"/>
      <c r="Y40" s="313">
        <v>-9000</v>
      </c>
      <c r="Z40" s="313">
        <v>0</v>
      </c>
      <c r="AA40" s="313">
        <v>0</v>
      </c>
      <c r="AB40" s="290">
        <v>0</v>
      </c>
      <c r="AC40" s="274"/>
    </row>
    <row r="41" spans="1:29" ht="38.25" customHeight="1" x14ac:dyDescent="0.25">
      <c r="A41" s="328"/>
      <c r="B41" s="380"/>
      <c r="C41" s="390"/>
      <c r="D41" s="389"/>
      <c r="E41" s="387"/>
      <c r="F41" s="388"/>
      <c r="G41" s="387"/>
      <c r="H41" s="387"/>
      <c r="I41" s="387"/>
      <c r="J41" s="388" t="s">
        <v>307</v>
      </c>
      <c r="K41" s="295">
        <v>133</v>
      </c>
      <c r="L41" s="320"/>
      <c r="M41" s="319">
        <v>1</v>
      </c>
      <c r="N41" s="319">
        <v>7</v>
      </c>
      <c r="O41" s="241">
        <v>7700010050</v>
      </c>
      <c r="P41" s="197">
        <v>240</v>
      </c>
      <c r="Q41" s="318"/>
      <c r="R41" s="317"/>
      <c r="S41" s="293"/>
      <c r="T41" s="293"/>
      <c r="U41" s="293"/>
      <c r="V41" s="293"/>
      <c r="W41" s="315"/>
      <c r="X41" s="314"/>
      <c r="Y41" s="313">
        <v>5404</v>
      </c>
      <c r="Z41" s="313">
        <v>5404</v>
      </c>
      <c r="AA41" s="313">
        <v>0</v>
      </c>
      <c r="AB41" s="290">
        <v>0</v>
      </c>
      <c r="AC41" s="274"/>
    </row>
    <row r="42" spans="1:29" ht="39" customHeight="1" x14ac:dyDescent="0.25">
      <c r="A42" s="328"/>
      <c r="B42" s="380"/>
      <c r="C42" s="390"/>
      <c r="D42" s="389"/>
      <c r="E42" s="387"/>
      <c r="F42" s="388"/>
      <c r="G42" s="387"/>
      <c r="H42" s="387"/>
      <c r="I42" s="387"/>
      <c r="J42" s="388" t="s">
        <v>352</v>
      </c>
      <c r="K42" s="295">
        <v>133</v>
      </c>
      <c r="L42" s="320"/>
      <c r="M42" s="319">
        <v>1</v>
      </c>
      <c r="N42" s="319">
        <v>7</v>
      </c>
      <c r="O42" s="241">
        <v>7700010050</v>
      </c>
      <c r="P42" s="197">
        <v>244</v>
      </c>
      <c r="Q42" s="318"/>
      <c r="R42" s="317"/>
      <c r="S42" s="293"/>
      <c r="T42" s="293"/>
      <c r="U42" s="293"/>
      <c r="V42" s="293"/>
      <c r="W42" s="315"/>
      <c r="X42" s="314"/>
      <c r="Y42" s="313">
        <v>5404</v>
      </c>
      <c r="Z42" s="313">
        <v>5404</v>
      </c>
      <c r="AA42" s="313">
        <v>0</v>
      </c>
      <c r="AB42" s="290">
        <v>0</v>
      </c>
      <c r="AC42" s="274"/>
    </row>
    <row r="43" spans="1:29" ht="41.25" customHeight="1" x14ac:dyDescent="0.25">
      <c r="A43" s="328"/>
      <c r="B43" s="380"/>
      <c r="C43" s="390"/>
      <c r="D43" s="389"/>
      <c r="E43" s="387"/>
      <c r="F43" s="388"/>
      <c r="G43" s="387"/>
      <c r="H43" s="387"/>
      <c r="I43" s="387"/>
      <c r="J43" s="388" t="s">
        <v>333</v>
      </c>
      <c r="K43" s="295">
        <v>133</v>
      </c>
      <c r="L43" s="320"/>
      <c r="M43" s="319">
        <v>1</v>
      </c>
      <c r="N43" s="319">
        <v>7</v>
      </c>
      <c r="O43" s="241">
        <v>7700010050</v>
      </c>
      <c r="P43" s="197">
        <v>880</v>
      </c>
      <c r="Q43" s="318"/>
      <c r="R43" s="317"/>
      <c r="S43" s="293"/>
      <c r="T43" s="293"/>
      <c r="U43" s="293"/>
      <c r="V43" s="293"/>
      <c r="W43" s="315"/>
      <c r="X43" s="314"/>
      <c r="Y43" s="313">
        <v>12000</v>
      </c>
      <c r="Z43" s="313">
        <v>75000</v>
      </c>
      <c r="AA43" s="313">
        <v>0</v>
      </c>
      <c r="AB43" s="290">
        <v>0</v>
      </c>
      <c r="AC43" s="274"/>
    </row>
    <row r="44" spans="1:29" ht="18" customHeight="1" x14ac:dyDescent="0.2">
      <c r="A44" s="328"/>
      <c r="B44" s="380"/>
      <c r="C44" s="390"/>
      <c r="D44" s="389"/>
      <c r="E44" s="387"/>
      <c r="F44" s="388"/>
      <c r="G44" s="387"/>
      <c r="H44" s="387"/>
      <c r="I44" s="387"/>
      <c r="J44" s="392" t="s">
        <v>288</v>
      </c>
      <c r="K44" s="310">
        <v>133</v>
      </c>
      <c r="L44" s="359"/>
      <c r="M44" s="346">
        <v>1</v>
      </c>
      <c r="N44" s="346">
        <v>13</v>
      </c>
      <c r="O44" s="391" t="s">
        <v>371</v>
      </c>
      <c r="P44" s="220">
        <v>0</v>
      </c>
      <c r="Q44" s="358"/>
      <c r="R44" s="357"/>
      <c r="S44" s="356"/>
      <c r="T44" s="356"/>
      <c r="U44" s="356"/>
      <c r="V44" s="356"/>
      <c r="W44" s="355"/>
      <c r="X44" s="354"/>
      <c r="Y44" s="344">
        <f>Y45</f>
        <v>1148</v>
      </c>
      <c r="Z44" s="344">
        <f>Z45</f>
        <v>1148</v>
      </c>
      <c r="AA44" s="344">
        <v>0</v>
      </c>
      <c r="AB44" s="308">
        <v>0</v>
      </c>
      <c r="AC44" s="274"/>
    </row>
    <row r="45" spans="1:29" ht="24.75" customHeight="1" x14ac:dyDescent="0.25">
      <c r="A45" s="328"/>
      <c r="B45" s="380"/>
      <c r="C45" s="390"/>
      <c r="D45" s="389"/>
      <c r="E45" s="387"/>
      <c r="F45" s="388"/>
      <c r="G45" s="387"/>
      <c r="H45" s="387"/>
      <c r="I45" s="387"/>
      <c r="J45" s="386" t="s">
        <v>324</v>
      </c>
      <c r="K45" s="295">
        <v>133</v>
      </c>
      <c r="L45" s="320"/>
      <c r="M45" s="319">
        <v>1</v>
      </c>
      <c r="N45" s="319">
        <v>13</v>
      </c>
      <c r="O45" s="385" t="s">
        <v>370</v>
      </c>
      <c r="P45" s="197">
        <v>0</v>
      </c>
      <c r="Q45" s="318"/>
      <c r="R45" s="317"/>
      <c r="S45" s="293"/>
      <c r="T45" s="293"/>
      <c r="U45" s="293"/>
      <c r="V45" s="293"/>
      <c r="W45" s="315"/>
      <c r="X45" s="314"/>
      <c r="Y45" s="313">
        <f>Y46</f>
        <v>1148</v>
      </c>
      <c r="Z45" s="313">
        <f>Z46</f>
        <v>1148</v>
      </c>
      <c r="AA45" s="313">
        <v>0</v>
      </c>
      <c r="AB45" s="290">
        <v>0</v>
      </c>
      <c r="AC45" s="274"/>
    </row>
    <row r="46" spans="1:29" ht="22.5" customHeight="1" x14ac:dyDescent="0.25">
      <c r="A46" s="328"/>
      <c r="B46" s="380"/>
      <c r="C46" s="390"/>
      <c r="D46" s="389"/>
      <c r="E46" s="387"/>
      <c r="F46" s="388"/>
      <c r="G46" s="387"/>
      <c r="H46" s="387"/>
      <c r="I46" s="387"/>
      <c r="J46" s="386" t="s">
        <v>369</v>
      </c>
      <c r="K46" s="295">
        <v>133</v>
      </c>
      <c r="L46" s="320"/>
      <c r="M46" s="319">
        <v>1</v>
      </c>
      <c r="N46" s="319">
        <v>13</v>
      </c>
      <c r="O46" s="385" t="s">
        <v>368</v>
      </c>
      <c r="P46" s="197">
        <v>0</v>
      </c>
      <c r="Q46" s="318"/>
      <c r="R46" s="317"/>
      <c r="S46" s="293"/>
      <c r="T46" s="293"/>
      <c r="U46" s="293"/>
      <c r="V46" s="293"/>
      <c r="W46" s="315"/>
      <c r="X46" s="314"/>
      <c r="Y46" s="313">
        <f>Y47</f>
        <v>1148</v>
      </c>
      <c r="Z46" s="313">
        <f>Z47</f>
        <v>1148</v>
      </c>
      <c r="AA46" s="313">
        <v>0</v>
      </c>
      <c r="AB46" s="290">
        <v>0</v>
      </c>
      <c r="AC46" s="274"/>
    </row>
    <row r="47" spans="1:29" ht="15" customHeight="1" x14ac:dyDescent="0.25">
      <c r="A47" s="328"/>
      <c r="B47" s="380"/>
      <c r="C47" s="390"/>
      <c r="D47" s="389"/>
      <c r="E47" s="387"/>
      <c r="F47" s="388"/>
      <c r="G47" s="387"/>
      <c r="H47" s="387"/>
      <c r="I47" s="387"/>
      <c r="J47" s="386" t="s">
        <v>367</v>
      </c>
      <c r="K47" s="295">
        <v>133</v>
      </c>
      <c r="L47" s="320"/>
      <c r="M47" s="319">
        <v>1</v>
      </c>
      <c r="N47" s="319">
        <v>13</v>
      </c>
      <c r="O47" s="385" t="s">
        <v>366</v>
      </c>
      <c r="P47" s="197">
        <v>800</v>
      </c>
      <c r="Q47" s="318"/>
      <c r="R47" s="317"/>
      <c r="S47" s="293"/>
      <c r="T47" s="293"/>
      <c r="U47" s="293"/>
      <c r="V47" s="293"/>
      <c r="W47" s="315"/>
      <c r="X47" s="314"/>
      <c r="Y47" s="313">
        <f>Y48</f>
        <v>1148</v>
      </c>
      <c r="Z47" s="313">
        <f>Z48</f>
        <v>1148</v>
      </c>
      <c r="AA47" s="313">
        <v>0</v>
      </c>
      <c r="AB47" s="290"/>
      <c r="AC47" s="274"/>
    </row>
    <row r="48" spans="1:29" ht="18.75" customHeight="1" x14ac:dyDescent="0.25">
      <c r="A48" s="328"/>
      <c r="B48" s="380"/>
      <c r="C48" s="390"/>
      <c r="D48" s="389"/>
      <c r="E48" s="387"/>
      <c r="F48" s="388"/>
      <c r="G48" s="387"/>
      <c r="H48" s="387"/>
      <c r="I48" s="387"/>
      <c r="J48" s="386" t="s">
        <v>365</v>
      </c>
      <c r="K48" s="295">
        <v>133</v>
      </c>
      <c r="L48" s="320"/>
      <c r="M48" s="319">
        <v>1</v>
      </c>
      <c r="N48" s="319">
        <v>13</v>
      </c>
      <c r="O48" s="385" t="s">
        <v>364</v>
      </c>
      <c r="P48" s="197">
        <v>850</v>
      </c>
      <c r="Q48" s="318"/>
      <c r="R48" s="317"/>
      <c r="S48" s="293"/>
      <c r="T48" s="293"/>
      <c r="U48" s="293"/>
      <c r="V48" s="293"/>
      <c r="W48" s="315"/>
      <c r="X48" s="314"/>
      <c r="Y48" s="313">
        <f>Y49</f>
        <v>1148</v>
      </c>
      <c r="Z48" s="313">
        <f>Z49</f>
        <v>1148</v>
      </c>
      <c r="AA48" s="313">
        <v>0</v>
      </c>
      <c r="AB48" s="290">
        <v>0</v>
      </c>
      <c r="AC48" s="274"/>
    </row>
    <row r="49" spans="1:29" ht="16.5" customHeight="1" x14ac:dyDescent="0.25">
      <c r="A49" s="328"/>
      <c r="B49" s="380"/>
      <c r="C49" s="390"/>
      <c r="D49" s="389"/>
      <c r="E49" s="387"/>
      <c r="F49" s="388"/>
      <c r="G49" s="387"/>
      <c r="H49" s="387"/>
      <c r="I49" s="387"/>
      <c r="J49" s="386" t="s">
        <v>330</v>
      </c>
      <c r="K49" s="295">
        <v>133</v>
      </c>
      <c r="L49" s="320"/>
      <c r="M49" s="319">
        <v>1</v>
      </c>
      <c r="N49" s="319">
        <v>13</v>
      </c>
      <c r="O49" s="385" t="s">
        <v>364</v>
      </c>
      <c r="P49" s="197">
        <v>853</v>
      </c>
      <c r="Q49" s="318"/>
      <c r="R49" s="317"/>
      <c r="S49" s="293"/>
      <c r="T49" s="293"/>
      <c r="U49" s="293"/>
      <c r="V49" s="293"/>
      <c r="W49" s="315"/>
      <c r="X49" s="314"/>
      <c r="Y49" s="313">
        <v>1148</v>
      </c>
      <c r="Z49" s="313">
        <v>1148</v>
      </c>
      <c r="AA49" s="313">
        <v>0</v>
      </c>
      <c r="AB49" s="290">
        <v>0</v>
      </c>
      <c r="AC49" s="274"/>
    </row>
    <row r="50" spans="1:29" ht="19.5" customHeight="1" x14ac:dyDescent="0.2">
      <c r="A50" s="328"/>
      <c r="B50" s="384" t="s">
        <v>287</v>
      </c>
      <c r="C50" s="384"/>
      <c r="D50" s="384"/>
      <c r="E50" s="384"/>
      <c r="F50" s="384"/>
      <c r="G50" s="384"/>
      <c r="H50" s="384"/>
      <c r="I50" s="384"/>
      <c r="J50" s="383"/>
      <c r="K50" s="310">
        <v>133</v>
      </c>
      <c r="L50" s="320">
        <v>200</v>
      </c>
      <c r="M50" s="346">
        <v>2</v>
      </c>
      <c r="N50" s="346">
        <v>0</v>
      </c>
      <c r="O50" s="245">
        <v>0</v>
      </c>
      <c r="P50" s="220">
        <v>0</v>
      </c>
      <c r="Q50" s="318"/>
      <c r="R50" s="317">
        <v>0</v>
      </c>
      <c r="S50" s="345"/>
      <c r="T50" s="345"/>
      <c r="U50" s="345"/>
      <c r="V50" s="345"/>
      <c r="W50" s="315">
        <v>0</v>
      </c>
      <c r="X50" s="314">
        <v>0</v>
      </c>
      <c r="Y50" s="344">
        <f>Y51</f>
        <v>7037</v>
      </c>
      <c r="Z50" s="344">
        <f>Z51</f>
        <v>99217</v>
      </c>
      <c r="AA50" s="344">
        <v>92640</v>
      </c>
      <c r="AB50" s="146">
        <v>95155</v>
      </c>
      <c r="AC50" s="274" t="s">
        <v>297</v>
      </c>
    </row>
    <row r="51" spans="1:29" ht="22.5" customHeight="1" x14ac:dyDescent="0.2">
      <c r="A51" s="328"/>
      <c r="B51" s="380"/>
      <c r="C51" s="382"/>
      <c r="D51" s="368" t="s">
        <v>286</v>
      </c>
      <c r="E51" s="368"/>
      <c r="F51" s="368"/>
      <c r="G51" s="368"/>
      <c r="H51" s="368"/>
      <c r="I51" s="368"/>
      <c r="J51" s="367"/>
      <c r="K51" s="310">
        <v>133</v>
      </c>
      <c r="L51" s="320">
        <v>203</v>
      </c>
      <c r="M51" s="346">
        <v>2</v>
      </c>
      <c r="N51" s="346">
        <v>3</v>
      </c>
      <c r="O51" s="245">
        <v>0</v>
      </c>
      <c r="P51" s="220">
        <v>0</v>
      </c>
      <c r="Q51" s="318"/>
      <c r="R51" s="317">
        <v>0</v>
      </c>
      <c r="S51" s="345"/>
      <c r="T51" s="345"/>
      <c r="U51" s="345"/>
      <c r="V51" s="345"/>
      <c r="W51" s="315">
        <v>0</v>
      </c>
      <c r="X51" s="314">
        <v>0</v>
      </c>
      <c r="Y51" s="344">
        <f>Y52</f>
        <v>7037</v>
      </c>
      <c r="Z51" s="344">
        <f>Z52</f>
        <v>99217</v>
      </c>
      <c r="AA51" s="344">
        <v>92640</v>
      </c>
      <c r="AB51" s="146">
        <v>95155</v>
      </c>
      <c r="AC51" s="274" t="s">
        <v>297</v>
      </c>
    </row>
    <row r="52" spans="1:29" ht="73.5" customHeight="1" x14ac:dyDescent="0.25">
      <c r="A52" s="328"/>
      <c r="B52" s="380"/>
      <c r="C52" s="379"/>
      <c r="D52" s="381"/>
      <c r="E52" s="322" t="s">
        <v>305</v>
      </c>
      <c r="F52" s="322"/>
      <c r="G52" s="322"/>
      <c r="H52" s="322"/>
      <c r="I52" s="322"/>
      <c r="J52" s="321"/>
      <c r="K52" s="295">
        <v>133</v>
      </c>
      <c r="L52" s="320">
        <v>203</v>
      </c>
      <c r="M52" s="319">
        <v>2</v>
      </c>
      <c r="N52" s="319">
        <v>3</v>
      </c>
      <c r="O52" s="241">
        <v>6000000000</v>
      </c>
      <c r="P52" s="197">
        <v>0</v>
      </c>
      <c r="Q52" s="318"/>
      <c r="R52" s="317">
        <v>0</v>
      </c>
      <c r="S52" s="316"/>
      <c r="T52" s="316"/>
      <c r="U52" s="316"/>
      <c r="V52" s="316"/>
      <c r="W52" s="315">
        <v>0</v>
      </c>
      <c r="X52" s="314">
        <v>0</v>
      </c>
      <c r="Y52" s="313">
        <f>Y53</f>
        <v>7037</v>
      </c>
      <c r="Z52" s="313">
        <f>Z53</f>
        <v>99217</v>
      </c>
      <c r="AA52" s="313">
        <v>92640</v>
      </c>
      <c r="AB52" s="290">
        <v>95155</v>
      </c>
      <c r="AC52" s="274" t="s">
        <v>297</v>
      </c>
    </row>
    <row r="53" spans="1:29" ht="45" customHeight="1" x14ac:dyDescent="0.25">
      <c r="A53" s="328"/>
      <c r="B53" s="380"/>
      <c r="C53" s="379"/>
      <c r="D53" s="311"/>
      <c r="E53" s="378"/>
      <c r="F53" s="322" t="s">
        <v>329</v>
      </c>
      <c r="G53" s="322"/>
      <c r="H53" s="322"/>
      <c r="I53" s="322"/>
      <c r="J53" s="321"/>
      <c r="K53" s="295">
        <v>133</v>
      </c>
      <c r="L53" s="320">
        <v>203</v>
      </c>
      <c r="M53" s="319">
        <v>2</v>
      </c>
      <c r="N53" s="319">
        <v>3</v>
      </c>
      <c r="O53" s="241">
        <v>6320000000</v>
      </c>
      <c r="P53" s="197">
        <v>0</v>
      </c>
      <c r="Q53" s="318"/>
      <c r="R53" s="317">
        <v>0</v>
      </c>
      <c r="S53" s="316"/>
      <c r="T53" s="316"/>
      <c r="U53" s="316"/>
      <c r="V53" s="316"/>
      <c r="W53" s="315">
        <v>0</v>
      </c>
      <c r="X53" s="314">
        <v>0</v>
      </c>
      <c r="Y53" s="313">
        <f>Y54</f>
        <v>7037</v>
      </c>
      <c r="Z53" s="313">
        <f>Z54</f>
        <v>99217</v>
      </c>
      <c r="AA53" s="313">
        <v>92640</v>
      </c>
      <c r="AB53" s="290">
        <v>95155</v>
      </c>
      <c r="AC53" s="274" t="s">
        <v>297</v>
      </c>
    </row>
    <row r="54" spans="1:29" ht="33.75" customHeight="1" x14ac:dyDescent="0.25">
      <c r="A54" s="328"/>
      <c r="B54" s="380"/>
      <c r="C54" s="379"/>
      <c r="D54" s="311"/>
      <c r="E54" s="297"/>
      <c r="F54" s="378"/>
      <c r="G54" s="322" t="s">
        <v>328</v>
      </c>
      <c r="H54" s="322"/>
      <c r="I54" s="322"/>
      <c r="J54" s="321"/>
      <c r="K54" s="295">
        <v>133</v>
      </c>
      <c r="L54" s="320">
        <v>203</v>
      </c>
      <c r="M54" s="319">
        <v>2</v>
      </c>
      <c r="N54" s="319">
        <v>3</v>
      </c>
      <c r="O54" s="241">
        <v>6320051180</v>
      </c>
      <c r="P54" s="197">
        <v>0</v>
      </c>
      <c r="Q54" s="318"/>
      <c r="R54" s="317">
        <v>10000</v>
      </c>
      <c r="S54" s="316"/>
      <c r="T54" s="316"/>
      <c r="U54" s="316"/>
      <c r="V54" s="316"/>
      <c r="W54" s="315">
        <v>0</v>
      </c>
      <c r="X54" s="314">
        <v>0</v>
      </c>
      <c r="Y54" s="313">
        <f>Y55+Y58</f>
        <v>7037</v>
      </c>
      <c r="Z54" s="313">
        <f>Z55+Z58</f>
        <v>99217</v>
      </c>
      <c r="AA54" s="313">
        <v>92640</v>
      </c>
      <c r="AB54" s="290">
        <f>AB55+AB58</f>
        <v>95155</v>
      </c>
      <c r="AC54" s="274" t="s">
        <v>297</v>
      </c>
    </row>
    <row r="55" spans="1:29" ht="24.75" customHeight="1" x14ac:dyDescent="0.25">
      <c r="A55" s="328"/>
      <c r="B55" s="380"/>
      <c r="C55" s="379"/>
      <c r="D55" s="311"/>
      <c r="E55" s="297"/>
      <c r="F55" s="378"/>
      <c r="G55" s="331"/>
      <c r="H55" s="331"/>
      <c r="I55" s="331"/>
      <c r="J55" s="337" t="s">
        <v>327</v>
      </c>
      <c r="K55" s="295">
        <v>133</v>
      </c>
      <c r="L55" s="320"/>
      <c r="M55" s="319">
        <v>2</v>
      </c>
      <c r="N55" s="319">
        <v>3</v>
      </c>
      <c r="O55" s="241">
        <v>6320051180</v>
      </c>
      <c r="P55" s="197">
        <v>120</v>
      </c>
      <c r="Q55" s="318"/>
      <c r="R55" s="317"/>
      <c r="S55" s="293"/>
      <c r="T55" s="293"/>
      <c r="U55" s="293"/>
      <c r="V55" s="293"/>
      <c r="W55" s="315"/>
      <c r="X55" s="314"/>
      <c r="Y55" s="314"/>
      <c r="Z55" s="313">
        <v>91140</v>
      </c>
      <c r="AA55" s="313">
        <v>91140</v>
      </c>
      <c r="AB55" s="290">
        <f>AB56+AB57</f>
        <v>91140</v>
      </c>
      <c r="AC55" s="274"/>
    </row>
    <row r="56" spans="1:29" ht="28.5" customHeight="1" x14ac:dyDescent="0.25">
      <c r="A56" s="328"/>
      <c r="B56" s="380"/>
      <c r="C56" s="379"/>
      <c r="D56" s="311"/>
      <c r="E56" s="297"/>
      <c r="F56" s="378"/>
      <c r="G56" s="331"/>
      <c r="H56" s="331"/>
      <c r="I56" s="331"/>
      <c r="J56" s="337" t="s">
        <v>363</v>
      </c>
      <c r="K56" s="295">
        <v>133</v>
      </c>
      <c r="L56" s="320"/>
      <c r="M56" s="319">
        <v>2</v>
      </c>
      <c r="N56" s="319">
        <v>3</v>
      </c>
      <c r="O56" s="241">
        <v>6320051180</v>
      </c>
      <c r="P56" s="197">
        <v>121</v>
      </c>
      <c r="Q56" s="318"/>
      <c r="R56" s="317"/>
      <c r="S56" s="293"/>
      <c r="T56" s="293"/>
      <c r="U56" s="293"/>
      <c r="V56" s="293"/>
      <c r="W56" s="315"/>
      <c r="X56" s="314"/>
      <c r="Y56" s="314"/>
      <c r="Z56" s="313">
        <v>70000</v>
      </c>
      <c r="AA56" s="313">
        <v>70000</v>
      </c>
      <c r="AB56" s="290">
        <v>70000</v>
      </c>
      <c r="AC56" s="274"/>
    </row>
    <row r="57" spans="1:29" ht="47.25" customHeight="1" x14ac:dyDescent="0.25">
      <c r="A57" s="328"/>
      <c r="B57" s="380"/>
      <c r="C57" s="379"/>
      <c r="D57" s="311"/>
      <c r="E57" s="297"/>
      <c r="F57" s="378"/>
      <c r="G57" s="331"/>
      <c r="H57" s="331"/>
      <c r="I57" s="331"/>
      <c r="J57" s="337" t="s">
        <v>362</v>
      </c>
      <c r="K57" s="295">
        <v>133</v>
      </c>
      <c r="L57" s="320"/>
      <c r="M57" s="319">
        <v>2</v>
      </c>
      <c r="N57" s="319">
        <v>3</v>
      </c>
      <c r="O57" s="241">
        <v>6320051180</v>
      </c>
      <c r="P57" s="197">
        <v>129</v>
      </c>
      <c r="Q57" s="318"/>
      <c r="R57" s="317"/>
      <c r="S57" s="293"/>
      <c r="T57" s="293"/>
      <c r="U57" s="293"/>
      <c r="V57" s="293"/>
      <c r="W57" s="315"/>
      <c r="X57" s="314"/>
      <c r="Y57" s="314"/>
      <c r="Z57" s="313">
        <v>21140</v>
      </c>
      <c r="AA57" s="313">
        <v>21140</v>
      </c>
      <c r="AB57" s="290">
        <v>21140</v>
      </c>
      <c r="AC57" s="274"/>
    </row>
    <row r="58" spans="1:29" ht="34.5" customHeight="1" x14ac:dyDescent="0.25">
      <c r="A58" s="328"/>
      <c r="B58" s="380"/>
      <c r="C58" s="379"/>
      <c r="D58" s="311"/>
      <c r="E58" s="297"/>
      <c r="F58" s="378"/>
      <c r="G58" s="331"/>
      <c r="H58" s="331"/>
      <c r="I58" s="331"/>
      <c r="J58" s="337" t="s">
        <v>307</v>
      </c>
      <c r="K58" s="295">
        <v>133</v>
      </c>
      <c r="L58" s="320">
        <v>203</v>
      </c>
      <c r="M58" s="319">
        <v>2</v>
      </c>
      <c r="N58" s="319">
        <v>3</v>
      </c>
      <c r="O58" s="241">
        <v>6320051180</v>
      </c>
      <c r="P58" s="197">
        <v>240</v>
      </c>
      <c r="Q58" s="318"/>
      <c r="R58" s="317"/>
      <c r="S58" s="293"/>
      <c r="T58" s="293"/>
      <c r="U58" s="293"/>
      <c r="V58" s="293"/>
      <c r="W58" s="315"/>
      <c r="X58" s="314"/>
      <c r="Y58" s="313">
        <f>Y59</f>
        <v>7037</v>
      </c>
      <c r="Z58" s="313">
        <f>Z59</f>
        <v>8077</v>
      </c>
      <c r="AA58" s="313">
        <v>1500</v>
      </c>
      <c r="AB58" s="290">
        <f>AB59</f>
        <v>4015</v>
      </c>
      <c r="AC58" s="274"/>
    </row>
    <row r="59" spans="1:29" ht="37.5" customHeight="1" x14ac:dyDescent="0.25">
      <c r="A59" s="328"/>
      <c r="B59" s="380"/>
      <c r="C59" s="379"/>
      <c r="D59" s="311"/>
      <c r="E59" s="297"/>
      <c r="F59" s="378"/>
      <c r="G59" s="377" t="s">
        <v>352</v>
      </c>
      <c r="H59" s="377"/>
      <c r="I59" s="377"/>
      <c r="J59" s="376"/>
      <c r="K59" s="295">
        <v>133</v>
      </c>
      <c r="L59" s="320">
        <v>203</v>
      </c>
      <c r="M59" s="319">
        <v>2</v>
      </c>
      <c r="N59" s="319">
        <v>3</v>
      </c>
      <c r="O59" s="241">
        <v>6320051180</v>
      </c>
      <c r="P59" s="197">
        <v>244</v>
      </c>
      <c r="Q59" s="318"/>
      <c r="R59" s="317">
        <v>10000</v>
      </c>
      <c r="S59" s="316"/>
      <c r="T59" s="316"/>
      <c r="U59" s="316"/>
      <c r="V59" s="316"/>
      <c r="W59" s="315">
        <v>0</v>
      </c>
      <c r="X59" s="314">
        <v>0</v>
      </c>
      <c r="Y59" s="313">
        <v>7037</v>
      </c>
      <c r="Z59" s="313">
        <v>8077</v>
      </c>
      <c r="AA59" s="313">
        <v>1500</v>
      </c>
      <c r="AB59" s="290">
        <v>4015</v>
      </c>
      <c r="AC59" s="274" t="s">
        <v>297</v>
      </c>
    </row>
    <row r="60" spans="1:29" ht="24.75" customHeight="1" x14ac:dyDescent="0.2">
      <c r="A60" s="328"/>
      <c r="B60" s="374" t="s">
        <v>285</v>
      </c>
      <c r="C60" s="374"/>
      <c r="D60" s="374"/>
      <c r="E60" s="374"/>
      <c r="F60" s="374"/>
      <c r="G60" s="374"/>
      <c r="H60" s="374"/>
      <c r="I60" s="374"/>
      <c r="J60" s="373"/>
      <c r="K60" s="310">
        <v>133</v>
      </c>
      <c r="L60" s="320">
        <v>300</v>
      </c>
      <c r="M60" s="346">
        <v>3</v>
      </c>
      <c r="N60" s="346">
        <v>0</v>
      </c>
      <c r="O60" s="245">
        <v>0</v>
      </c>
      <c r="P60" s="220">
        <v>0</v>
      </c>
      <c r="Q60" s="318"/>
      <c r="R60" s="317">
        <v>0</v>
      </c>
      <c r="S60" s="345"/>
      <c r="T60" s="345"/>
      <c r="U60" s="345"/>
      <c r="V60" s="345"/>
      <c r="W60" s="315">
        <v>0</v>
      </c>
      <c r="X60" s="314">
        <v>0</v>
      </c>
      <c r="Y60" s="344">
        <f>Y61+Y67</f>
        <v>-6000</v>
      </c>
      <c r="Z60" s="344">
        <f>Z61+Z67</f>
        <v>197300</v>
      </c>
      <c r="AA60" s="344">
        <f>AA61+AA67</f>
        <v>143300</v>
      </c>
      <c r="AB60" s="146">
        <f>AB61+AB67</f>
        <v>143300</v>
      </c>
      <c r="AC60" s="274" t="s">
        <v>297</v>
      </c>
    </row>
    <row r="61" spans="1:29" ht="16.5" customHeight="1" x14ac:dyDescent="0.2">
      <c r="A61" s="328"/>
      <c r="B61" s="341"/>
      <c r="C61" s="349"/>
      <c r="D61" s="348" t="s">
        <v>284</v>
      </c>
      <c r="E61" s="348"/>
      <c r="F61" s="348"/>
      <c r="G61" s="348"/>
      <c r="H61" s="348"/>
      <c r="I61" s="348"/>
      <c r="J61" s="347"/>
      <c r="K61" s="310">
        <v>133</v>
      </c>
      <c r="L61" s="320">
        <v>310</v>
      </c>
      <c r="M61" s="346">
        <v>3</v>
      </c>
      <c r="N61" s="346">
        <v>10</v>
      </c>
      <c r="O61" s="245">
        <v>0</v>
      </c>
      <c r="P61" s="220">
        <v>0</v>
      </c>
      <c r="Q61" s="318"/>
      <c r="R61" s="317">
        <v>0</v>
      </c>
      <c r="S61" s="345"/>
      <c r="T61" s="345"/>
      <c r="U61" s="345"/>
      <c r="V61" s="345"/>
      <c r="W61" s="315">
        <v>0</v>
      </c>
      <c r="X61" s="314">
        <v>0</v>
      </c>
      <c r="Y61" s="344">
        <f>Y62</f>
        <v>0</v>
      </c>
      <c r="Z61" s="344">
        <f>Z62</f>
        <v>197300</v>
      </c>
      <c r="AA61" s="344">
        <f>AA62</f>
        <v>137300</v>
      </c>
      <c r="AB61" s="308">
        <f>AB62</f>
        <v>137300</v>
      </c>
      <c r="AC61" s="274" t="s">
        <v>297</v>
      </c>
    </row>
    <row r="62" spans="1:29" ht="66.75" customHeight="1" x14ac:dyDescent="0.25">
      <c r="A62" s="328"/>
      <c r="B62" s="341"/>
      <c r="C62" s="340"/>
      <c r="D62" s="343"/>
      <c r="E62" s="322" t="s">
        <v>305</v>
      </c>
      <c r="F62" s="322"/>
      <c r="G62" s="322"/>
      <c r="H62" s="322"/>
      <c r="I62" s="322"/>
      <c r="J62" s="321"/>
      <c r="K62" s="295">
        <v>133</v>
      </c>
      <c r="L62" s="320">
        <v>310</v>
      </c>
      <c r="M62" s="319">
        <v>3</v>
      </c>
      <c r="N62" s="319">
        <v>10</v>
      </c>
      <c r="O62" s="241">
        <v>6300000000</v>
      </c>
      <c r="P62" s="197">
        <v>0</v>
      </c>
      <c r="Q62" s="318"/>
      <c r="R62" s="317">
        <v>0</v>
      </c>
      <c r="S62" s="316"/>
      <c r="T62" s="316"/>
      <c r="U62" s="316"/>
      <c r="V62" s="316"/>
      <c r="W62" s="315">
        <v>0</v>
      </c>
      <c r="X62" s="314">
        <v>0</v>
      </c>
      <c r="Y62" s="313">
        <f>Y63</f>
        <v>0</v>
      </c>
      <c r="Z62" s="313">
        <f>Z63</f>
        <v>197300</v>
      </c>
      <c r="AA62" s="313">
        <f>AA63</f>
        <v>137300</v>
      </c>
      <c r="AB62" s="290">
        <f>AB63</f>
        <v>137300</v>
      </c>
      <c r="AC62" s="274" t="s">
        <v>297</v>
      </c>
    </row>
    <row r="63" spans="1:29" ht="48.75" customHeight="1" x14ac:dyDescent="0.25">
      <c r="A63" s="328"/>
      <c r="B63" s="341"/>
      <c r="C63" s="340"/>
      <c r="D63" s="339"/>
      <c r="E63" s="338"/>
      <c r="F63" s="353" t="s">
        <v>326</v>
      </c>
      <c r="G63" s="353"/>
      <c r="H63" s="353"/>
      <c r="I63" s="353"/>
      <c r="J63" s="352"/>
      <c r="K63" s="295">
        <v>133</v>
      </c>
      <c r="L63" s="320">
        <v>310</v>
      </c>
      <c r="M63" s="319">
        <v>3</v>
      </c>
      <c r="N63" s="319">
        <v>10</v>
      </c>
      <c r="O63" s="241">
        <v>6330000000</v>
      </c>
      <c r="P63" s="197">
        <v>0</v>
      </c>
      <c r="Q63" s="318"/>
      <c r="R63" s="317">
        <v>0</v>
      </c>
      <c r="S63" s="316"/>
      <c r="T63" s="316"/>
      <c r="U63" s="316"/>
      <c r="V63" s="316"/>
      <c r="W63" s="315">
        <v>0</v>
      </c>
      <c r="X63" s="314">
        <v>0</v>
      </c>
      <c r="Y63" s="313">
        <f>Y64</f>
        <v>0</v>
      </c>
      <c r="Z63" s="313">
        <f>Z64</f>
        <v>197300</v>
      </c>
      <c r="AA63" s="313">
        <f>AA64</f>
        <v>137300</v>
      </c>
      <c r="AB63" s="290">
        <f>AB64</f>
        <v>137300</v>
      </c>
      <c r="AC63" s="274" t="s">
        <v>297</v>
      </c>
    </row>
    <row r="64" spans="1:29" ht="47.25" customHeight="1" x14ac:dyDescent="0.25">
      <c r="A64" s="328"/>
      <c r="B64" s="341"/>
      <c r="C64" s="340"/>
      <c r="D64" s="339"/>
      <c r="E64" s="338"/>
      <c r="F64" s="338"/>
      <c r="G64" s="342"/>
      <c r="H64" s="342"/>
      <c r="I64" s="342"/>
      <c r="J64" s="338" t="s">
        <v>325</v>
      </c>
      <c r="K64" s="295">
        <v>133</v>
      </c>
      <c r="L64" s="320">
        <v>310</v>
      </c>
      <c r="M64" s="319">
        <v>3</v>
      </c>
      <c r="N64" s="319">
        <v>10</v>
      </c>
      <c r="O64" s="241">
        <v>6330095020</v>
      </c>
      <c r="P64" s="197">
        <v>0</v>
      </c>
      <c r="Q64" s="318"/>
      <c r="R64" s="317"/>
      <c r="S64" s="293"/>
      <c r="T64" s="293"/>
      <c r="U64" s="293"/>
      <c r="V64" s="293"/>
      <c r="W64" s="315"/>
      <c r="X64" s="314"/>
      <c r="Y64" s="313">
        <f>Y65</f>
        <v>0</v>
      </c>
      <c r="Z64" s="313">
        <f>Z65</f>
        <v>197300</v>
      </c>
      <c r="AA64" s="313">
        <f>AA65</f>
        <v>137300</v>
      </c>
      <c r="AB64" s="290">
        <f>AB65</f>
        <v>137300</v>
      </c>
      <c r="AC64" s="274"/>
    </row>
    <row r="65" spans="1:29" ht="25.5" customHeight="1" x14ac:dyDescent="0.25">
      <c r="A65" s="328"/>
      <c r="B65" s="341"/>
      <c r="C65" s="340"/>
      <c r="D65" s="339"/>
      <c r="E65" s="338"/>
      <c r="F65" s="338"/>
      <c r="G65" s="342"/>
      <c r="H65" s="342"/>
      <c r="I65" s="342"/>
      <c r="J65" s="338" t="s">
        <v>357</v>
      </c>
      <c r="K65" s="295">
        <v>133</v>
      </c>
      <c r="L65" s="320">
        <v>310</v>
      </c>
      <c r="M65" s="319">
        <v>3</v>
      </c>
      <c r="N65" s="319">
        <v>10</v>
      </c>
      <c r="O65" s="241">
        <v>6330095020</v>
      </c>
      <c r="P65" s="197">
        <v>240</v>
      </c>
      <c r="Q65" s="318"/>
      <c r="R65" s="317"/>
      <c r="S65" s="293"/>
      <c r="T65" s="293"/>
      <c r="U65" s="293"/>
      <c r="V65" s="293"/>
      <c r="W65" s="315"/>
      <c r="X65" s="314"/>
      <c r="Y65" s="313">
        <f>Y66</f>
        <v>0</v>
      </c>
      <c r="Z65" s="313">
        <f>Z66</f>
        <v>197300</v>
      </c>
      <c r="AA65" s="313">
        <f>AA66</f>
        <v>137300</v>
      </c>
      <c r="AB65" s="290">
        <f>AB66</f>
        <v>137300</v>
      </c>
      <c r="AC65" s="274"/>
    </row>
    <row r="66" spans="1:29" ht="35.25" customHeight="1" x14ac:dyDescent="0.25">
      <c r="A66" s="328"/>
      <c r="B66" s="341"/>
      <c r="C66" s="340"/>
      <c r="D66" s="339"/>
      <c r="E66" s="342"/>
      <c r="F66" s="338"/>
      <c r="G66" s="353" t="s">
        <v>352</v>
      </c>
      <c r="H66" s="353"/>
      <c r="I66" s="353"/>
      <c r="J66" s="352"/>
      <c r="K66" s="295">
        <v>133</v>
      </c>
      <c r="L66" s="320">
        <v>310</v>
      </c>
      <c r="M66" s="319">
        <v>3</v>
      </c>
      <c r="N66" s="319">
        <v>10</v>
      </c>
      <c r="O66" s="241">
        <v>6330095020</v>
      </c>
      <c r="P66" s="197">
        <v>244</v>
      </c>
      <c r="Q66" s="318"/>
      <c r="R66" s="317">
        <v>10000</v>
      </c>
      <c r="S66" s="316"/>
      <c r="T66" s="316"/>
      <c r="U66" s="316"/>
      <c r="V66" s="316"/>
      <c r="W66" s="315">
        <v>0</v>
      </c>
      <c r="X66" s="314">
        <v>0</v>
      </c>
      <c r="Y66" s="313">
        <v>0</v>
      </c>
      <c r="Z66" s="313">
        <v>197300</v>
      </c>
      <c r="AA66" s="313">
        <v>137300</v>
      </c>
      <c r="AB66" s="290">
        <v>137300</v>
      </c>
      <c r="AC66" s="274" t="s">
        <v>297</v>
      </c>
    </row>
    <row r="67" spans="1:29" ht="34.5" customHeight="1" x14ac:dyDescent="0.2">
      <c r="A67" s="328"/>
      <c r="B67" s="341"/>
      <c r="C67" s="365"/>
      <c r="D67" s="364"/>
      <c r="E67" s="363"/>
      <c r="F67" s="362"/>
      <c r="G67" s="363"/>
      <c r="H67" s="363"/>
      <c r="I67" s="363"/>
      <c r="J67" s="375" t="s">
        <v>283</v>
      </c>
      <c r="K67" s="295">
        <v>133</v>
      </c>
      <c r="L67" s="320"/>
      <c r="M67" s="319">
        <v>3</v>
      </c>
      <c r="N67" s="319">
        <v>14</v>
      </c>
      <c r="O67" s="241">
        <v>0</v>
      </c>
      <c r="P67" s="197">
        <v>0</v>
      </c>
      <c r="Q67" s="318"/>
      <c r="R67" s="317"/>
      <c r="S67" s="293"/>
      <c r="T67" s="293"/>
      <c r="U67" s="293"/>
      <c r="V67" s="293"/>
      <c r="W67" s="315"/>
      <c r="X67" s="314"/>
      <c r="Y67" s="344">
        <f>Y68</f>
        <v>-6000</v>
      </c>
      <c r="Z67" s="344">
        <f>Z68</f>
        <v>0</v>
      </c>
      <c r="AA67" s="344">
        <f>AA68</f>
        <v>6000</v>
      </c>
      <c r="AB67" s="308">
        <f>AB68</f>
        <v>6000</v>
      </c>
      <c r="AC67" s="274"/>
    </row>
    <row r="68" spans="1:29" ht="23.25" customHeight="1" x14ac:dyDescent="0.25">
      <c r="A68" s="328"/>
      <c r="B68" s="341"/>
      <c r="C68" s="365"/>
      <c r="D68" s="364"/>
      <c r="E68" s="363"/>
      <c r="F68" s="362"/>
      <c r="G68" s="363"/>
      <c r="H68" s="363"/>
      <c r="I68" s="363"/>
      <c r="J68" s="362" t="s">
        <v>361</v>
      </c>
      <c r="K68" s="295">
        <v>133</v>
      </c>
      <c r="L68" s="320"/>
      <c r="M68" s="319">
        <v>3</v>
      </c>
      <c r="N68" s="319">
        <v>14</v>
      </c>
      <c r="O68" s="241">
        <v>7700000000</v>
      </c>
      <c r="P68" s="197">
        <v>0</v>
      </c>
      <c r="Q68" s="318"/>
      <c r="R68" s="317"/>
      <c r="S68" s="293"/>
      <c r="T68" s="293"/>
      <c r="U68" s="293"/>
      <c r="V68" s="293"/>
      <c r="W68" s="315"/>
      <c r="X68" s="314"/>
      <c r="Y68" s="313">
        <f>Y69</f>
        <v>-6000</v>
      </c>
      <c r="Z68" s="313">
        <f>Z69</f>
        <v>0</v>
      </c>
      <c r="AA68" s="313">
        <f>AA69</f>
        <v>6000</v>
      </c>
      <c r="AB68" s="290">
        <f>AB69</f>
        <v>6000</v>
      </c>
      <c r="AC68" s="274"/>
    </row>
    <row r="69" spans="1:29" ht="24" customHeight="1" x14ac:dyDescent="0.25">
      <c r="A69" s="328"/>
      <c r="B69" s="341"/>
      <c r="C69" s="365"/>
      <c r="D69" s="364"/>
      <c r="E69" s="363"/>
      <c r="F69" s="362"/>
      <c r="G69" s="363"/>
      <c r="H69" s="363"/>
      <c r="I69" s="363"/>
      <c r="J69" s="362" t="s">
        <v>323</v>
      </c>
      <c r="K69" s="295">
        <v>133</v>
      </c>
      <c r="L69" s="320"/>
      <c r="M69" s="319">
        <v>3</v>
      </c>
      <c r="N69" s="319">
        <v>14</v>
      </c>
      <c r="O69" s="241">
        <v>7700020040</v>
      </c>
      <c r="P69" s="197">
        <v>0</v>
      </c>
      <c r="Q69" s="318"/>
      <c r="R69" s="317"/>
      <c r="S69" s="293"/>
      <c r="T69" s="293"/>
      <c r="U69" s="293"/>
      <c r="V69" s="293"/>
      <c r="W69" s="315"/>
      <c r="X69" s="314"/>
      <c r="Y69" s="313">
        <f>Y70</f>
        <v>-6000</v>
      </c>
      <c r="Z69" s="313">
        <f>Z70</f>
        <v>0</v>
      </c>
      <c r="AA69" s="313">
        <f>AA70</f>
        <v>6000</v>
      </c>
      <c r="AB69" s="290">
        <f>AB70</f>
        <v>6000</v>
      </c>
      <c r="AC69" s="274"/>
    </row>
    <row r="70" spans="1:29" ht="25.5" customHeight="1" x14ac:dyDescent="0.25">
      <c r="A70" s="328"/>
      <c r="B70" s="341"/>
      <c r="C70" s="365"/>
      <c r="D70" s="364"/>
      <c r="E70" s="363"/>
      <c r="F70" s="362"/>
      <c r="G70" s="363"/>
      <c r="H70" s="363"/>
      <c r="I70" s="363"/>
      <c r="J70" s="362" t="s">
        <v>357</v>
      </c>
      <c r="K70" s="295">
        <v>133</v>
      </c>
      <c r="L70" s="320"/>
      <c r="M70" s="319">
        <v>3</v>
      </c>
      <c r="N70" s="319">
        <v>14</v>
      </c>
      <c r="O70" s="241">
        <v>7700020040</v>
      </c>
      <c r="P70" s="197">
        <v>240</v>
      </c>
      <c r="Q70" s="318"/>
      <c r="R70" s="317"/>
      <c r="S70" s="293"/>
      <c r="T70" s="293"/>
      <c r="U70" s="293"/>
      <c r="V70" s="293"/>
      <c r="W70" s="315"/>
      <c r="X70" s="314"/>
      <c r="Y70" s="313">
        <f>Y71</f>
        <v>-6000</v>
      </c>
      <c r="Z70" s="313">
        <f>Z71</f>
        <v>0</v>
      </c>
      <c r="AA70" s="313">
        <f>AA71</f>
        <v>6000</v>
      </c>
      <c r="AB70" s="290">
        <f>AB71</f>
        <v>6000</v>
      </c>
      <c r="AC70" s="274"/>
    </row>
    <row r="71" spans="1:29" ht="36.75" customHeight="1" x14ac:dyDescent="0.25">
      <c r="A71" s="328"/>
      <c r="B71" s="341"/>
      <c r="C71" s="365"/>
      <c r="D71" s="364"/>
      <c r="E71" s="363"/>
      <c r="F71" s="362"/>
      <c r="G71" s="363"/>
      <c r="H71" s="363"/>
      <c r="I71" s="363"/>
      <c r="J71" s="362" t="s">
        <v>352</v>
      </c>
      <c r="K71" s="295">
        <v>133</v>
      </c>
      <c r="L71" s="320"/>
      <c r="M71" s="319">
        <v>3</v>
      </c>
      <c r="N71" s="319">
        <v>14</v>
      </c>
      <c r="O71" s="241">
        <v>7700020040</v>
      </c>
      <c r="P71" s="197">
        <v>244</v>
      </c>
      <c r="Q71" s="318"/>
      <c r="R71" s="317"/>
      <c r="S71" s="293"/>
      <c r="T71" s="293"/>
      <c r="U71" s="293"/>
      <c r="V71" s="293"/>
      <c r="W71" s="315"/>
      <c r="X71" s="314"/>
      <c r="Y71" s="313">
        <v>-6000</v>
      </c>
      <c r="Z71" s="313">
        <v>0</v>
      </c>
      <c r="AA71" s="313">
        <v>6000</v>
      </c>
      <c r="AB71" s="290">
        <v>6000</v>
      </c>
      <c r="AC71" s="274"/>
    </row>
    <row r="72" spans="1:29" ht="12.75" customHeight="1" x14ac:dyDescent="0.2">
      <c r="A72" s="328"/>
      <c r="B72" s="374" t="s">
        <v>282</v>
      </c>
      <c r="C72" s="374"/>
      <c r="D72" s="374"/>
      <c r="E72" s="374"/>
      <c r="F72" s="374"/>
      <c r="G72" s="374"/>
      <c r="H72" s="374"/>
      <c r="I72" s="374"/>
      <c r="J72" s="373"/>
      <c r="K72" s="310">
        <v>133</v>
      </c>
      <c r="L72" s="320">
        <v>400</v>
      </c>
      <c r="M72" s="346">
        <v>4</v>
      </c>
      <c r="N72" s="346">
        <v>0</v>
      </c>
      <c r="O72" s="245">
        <v>0</v>
      </c>
      <c r="P72" s="220">
        <v>0</v>
      </c>
      <c r="Q72" s="318"/>
      <c r="R72" s="317">
        <v>0</v>
      </c>
      <c r="S72" s="345"/>
      <c r="T72" s="345"/>
      <c r="U72" s="345"/>
      <c r="V72" s="345"/>
      <c r="W72" s="315">
        <v>0</v>
      </c>
      <c r="X72" s="314">
        <v>0</v>
      </c>
      <c r="Y72" s="344">
        <f>Y73</f>
        <v>-412082.84</v>
      </c>
      <c r="Z72" s="344">
        <f>Z73</f>
        <v>1464440.19</v>
      </c>
      <c r="AA72" s="344">
        <v>669000</v>
      </c>
      <c r="AB72" s="146">
        <v>747000</v>
      </c>
      <c r="AC72" s="274" t="s">
        <v>297</v>
      </c>
    </row>
    <row r="73" spans="1:29" ht="21.75" customHeight="1" x14ac:dyDescent="0.2">
      <c r="A73" s="328"/>
      <c r="B73" s="372"/>
      <c r="C73" s="371"/>
      <c r="D73" s="370"/>
      <c r="E73" s="370"/>
      <c r="F73" s="370"/>
      <c r="G73" s="370"/>
      <c r="H73" s="370"/>
      <c r="I73" s="370"/>
      <c r="J73" s="369" t="s">
        <v>281</v>
      </c>
      <c r="K73" s="310">
        <v>133</v>
      </c>
      <c r="L73" s="320"/>
      <c r="M73" s="346">
        <v>4</v>
      </c>
      <c r="N73" s="346">
        <v>9</v>
      </c>
      <c r="O73" s="245">
        <v>0</v>
      </c>
      <c r="P73" s="220">
        <v>0</v>
      </c>
      <c r="Q73" s="318"/>
      <c r="R73" s="317"/>
      <c r="S73" s="356"/>
      <c r="T73" s="356"/>
      <c r="U73" s="356"/>
      <c r="V73" s="356"/>
      <c r="W73" s="315"/>
      <c r="X73" s="314"/>
      <c r="Y73" s="344">
        <f>Y74+Y79</f>
        <v>-412082.84</v>
      </c>
      <c r="Z73" s="344">
        <f>Z74</f>
        <v>1464440.19</v>
      </c>
      <c r="AA73" s="344">
        <v>669000</v>
      </c>
      <c r="AB73" s="146">
        <v>747000</v>
      </c>
      <c r="AC73" s="274"/>
    </row>
    <row r="74" spans="1:29" ht="66" customHeight="1" x14ac:dyDescent="0.2">
      <c r="A74" s="328"/>
      <c r="B74" s="341"/>
      <c r="C74" s="349"/>
      <c r="D74" s="368" t="s">
        <v>305</v>
      </c>
      <c r="E74" s="368"/>
      <c r="F74" s="368"/>
      <c r="G74" s="368"/>
      <c r="H74" s="368"/>
      <c r="I74" s="368"/>
      <c r="J74" s="367"/>
      <c r="K74" s="310">
        <v>133</v>
      </c>
      <c r="L74" s="320">
        <v>409</v>
      </c>
      <c r="M74" s="346">
        <v>4</v>
      </c>
      <c r="N74" s="346">
        <v>9</v>
      </c>
      <c r="O74" s="245">
        <v>6300000000</v>
      </c>
      <c r="P74" s="220">
        <v>0</v>
      </c>
      <c r="Q74" s="318"/>
      <c r="R74" s="317">
        <v>0</v>
      </c>
      <c r="S74" s="345"/>
      <c r="T74" s="345"/>
      <c r="U74" s="345"/>
      <c r="V74" s="345"/>
      <c r="W74" s="315">
        <v>0</v>
      </c>
      <c r="X74" s="314">
        <v>0</v>
      </c>
      <c r="Y74" s="344">
        <f>Y75</f>
        <v>0</v>
      </c>
      <c r="Z74" s="344">
        <f>Z75</f>
        <v>1464440.19</v>
      </c>
      <c r="AA74" s="344">
        <v>669000</v>
      </c>
      <c r="AB74" s="146">
        <v>747000</v>
      </c>
      <c r="AC74" s="274" t="s">
        <v>297</v>
      </c>
    </row>
    <row r="75" spans="1:29" ht="35.25" customHeight="1" x14ac:dyDescent="0.25">
      <c r="A75" s="328"/>
      <c r="B75" s="341"/>
      <c r="C75" s="340"/>
      <c r="D75" s="343"/>
      <c r="E75" s="322" t="s">
        <v>321</v>
      </c>
      <c r="F75" s="322"/>
      <c r="G75" s="322"/>
      <c r="H75" s="322"/>
      <c r="I75" s="322"/>
      <c r="J75" s="321"/>
      <c r="K75" s="295">
        <v>133</v>
      </c>
      <c r="L75" s="320">
        <v>409</v>
      </c>
      <c r="M75" s="319">
        <v>4</v>
      </c>
      <c r="N75" s="319">
        <v>9</v>
      </c>
      <c r="O75" s="241">
        <v>6340000000</v>
      </c>
      <c r="P75" s="197">
        <v>0</v>
      </c>
      <c r="Q75" s="318"/>
      <c r="R75" s="317">
        <v>0</v>
      </c>
      <c r="S75" s="316"/>
      <c r="T75" s="316"/>
      <c r="U75" s="316"/>
      <c r="V75" s="316"/>
      <c r="W75" s="315">
        <v>0</v>
      </c>
      <c r="X75" s="314">
        <v>0</v>
      </c>
      <c r="Y75" s="313">
        <f>Y76</f>
        <v>0</v>
      </c>
      <c r="Z75" s="313">
        <f>Z76+Z79</f>
        <v>1464440.19</v>
      </c>
      <c r="AA75" s="313">
        <v>669000</v>
      </c>
      <c r="AB75" s="290">
        <v>747000</v>
      </c>
      <c r="AC75" s="274" t="s">
        <v>297</v>
      </c>
    </row>
    <row r="76" spans="1:29" ht="33.75" customHeight="1" x14ac:dyDescent="0.25">
      <c r="A76" s="328"/>
      <c r="B76" s="341"/>
      <c r="C76" s="340"/>
      <c r="D76" s="339"/>
      <c r="E76" s="338"/>
      <c r="F76" s="322" t="s">
        <v>320</v>
      </c>
      <c r="G76" s="322"/>
      <c r="H76" s="322"/>
      <c r="I76" s="322"/>
      <c r="J76" s="321"/>
      <c r="K76" s="295">
        <v>133</v>
      </c>
      <c r="L76" s="320">
        <v>409</v>
      </c>
      <c r="M76" s="319">
        <v>4</v>
      </c>
      <c r="N76" s="319">
        <v>9</v>
      </c>
      <c r="O76" s="241">
        <v>6340095280</v>
      </c>
      <c r="P76" s="197">
        <v>0</v>
      </c>
      <c r="Q76" s="318"/>
      <c r="R76" s="317">
        <v>0</v>
      </c>
      <c r="S76" s="316"/>
      <c r="T76" s="316"/>
      <c r="U76" s="316"/>
      <c r="V76" s="316"/>
      <c r="W76" s="315">
        <v>0</v>
      </c>
      <c r="X76" s="314">
        <v>0</v>
      </c>
      <c r="Y76" s="313">
        <f>Y77</f>
        <v>0</v>
      </c>
      <c r="Z76" s="313">
        <f>Z77</f>
        <v>667223.03</v>
      </c>
      <c r="AA76" s="313">
        <v>669000</v>
      </c>
      <c r="AB76" s="290">
        <v>747000</v>
      </c>
      <c r="AC76" s="274" t="s">
        <v>297</v>
      </c>
    </row>
    <row r="77" spans="1:29" ht="21.75" customHeight="1" x14ac:dyDescent="0.25">
      <c r="A77" s="328"/>
      <c r="B77" s="341"/>
      <c r="C77" s="340"/>
      <c r="D77" s="339"/>
      <c r="E77" s="338"/>
      <c r="F77" s="337"/>
      <c r="G77" s="331"/>
      <c r="H77" s="331"/>
      <c r="I77" s="331"/>
      <c r="J77" s="337" t="s">
        <v>357</v>
      </c>
      <c r="K77" s="295">
        <v>133</v>
      </c>
      <c r="L77" s="320">
        <v>409</v>
      </c>
      <c r="M77" s="319">
        <v>4</v>
      </c>
      <c r="N77" s="319">
        <v>9</v>
      </c>
      <c r="O77" s="241">
        <v>6340095280</v>
      </c>
      <c r="P77" s="197">
        <v>240</v>
      </c>
      <c r="Q77" s="318"/>
      <c r="R77" s="317"/>
      <c r="S77" s="293"/>
      <c r="T77" s="293"/>
      <c r="U77" s="293"/>
      <c r="V77" s="293"/>
      <c r="W77" s="315"/>
      <c r="X77" s="314"/>
      <c r="Y77" s="313">
        <f>Y78</f>
        <v>0</v>
      </c>
      <c r="Z77" s="313">
        <f>Z78</f>
        <v>667223.03</v>
      </c>
      <c r="AA77" s="313">
        <v>669000</v>
      </c>
      <c r="AB77" s="290">
        <v>747000</v>
      </c>
      <c r="AC77" s="274"/>
    </row>
    <row r="78" spans="1:29" ht="33.75" customHeight="1" x14ac:dyDescent="0.25">
      <c r="A78" s="328"/>
      <c r="B78" s="341"/>
      <c r="C78" s="340"/>
      <c r="D78" s="339"/>
      <c r="E78" s="342"/>
      <c r="F78" s="338"/>
      <c r="G78" s="322" t="s">
        <v>352</v>
      </c>
      <c r="H78" s="322"/>
      <c r="I78" s="322"/>
      <c r="J78" s="321"/>
      <c r="K78" s="295">
        <v>133</v>
      </c>
      <c r="L78" s="320">
        <v>409</v>
      </c>
      <c r="M78" s="319">
        <v>4</v>
      </c>
      <c r="N78" s="319">
        <v>9</v>
      </c>
      <c r="O78" s="241">
        <v>6340095280</v>
      </c>
      <c r="P78" s="197">
        <v>244</v>
      </c>
      <c r="Q78" s="318"/>
      <c r="R78" s="317">
        <v>10000</v>
      </c>
      <c r="S78" s="316"/>
      <c r="T78" s="316"/>
      <c r="U78" s="316"/>
      <c r="V78" s="316"/>
      <c r="W78" s="315">
        <v>0</v>
      </c>
      <c r="X78" s="314">
        <v>0</v>
      </c>
      <c r="Y78" s="313"/>
      <c r="Z78" s="313">
        <v>667223.03</v>
      </c>
      <c r="AA78" s="313">
        <v>669000</v>
      </c>
      <c r="AB78" s="290">
        <v>747000</v>
      </c>
      <c r="AC78" s="274"/>
    </row>
    <row r="79" spans="1:29" ht="33" customHeight="1" x14ac:dyDescent="0.2">
      <c r="A79" s="328"/>
      <c r="B79" s="341"/>
      <c r="C79" s="365"/>
      <c r="D79" s="364"/>
      <c r="E79" s="363"/>
      <c r="F79" s="362"/>
      <c r="G79" s="361"/>
      <c r="H79" s="361"/>
      <c r="I79" s="361"/>
      <c r="J79" s="366" t="s">
        <v>319</v>
      </c>
      <c r="K79" s="310">
        <v>133</v>
      </c>
      <c r="L79" s="359"/>
      <c r="M79" s="346">
        <v>4</v>
      </c>
      <c r="N79" s="346">
        <v>9</v>
      </c>
      <c r="O79" s="245" t="s">
        <v>317</v>
      </c>
      <c r="P79" s="220">
        <v>0</v>
      </c>
      <c r="Q79" s="358"/>
      <c r="R79" s="357"/>
      <c r="S79" s="356"/>
      <c r="T79" s="356"/>
      <c r="U79" s="356"/>
      <c r="V79" s="356"/>
      <c r="W79" s="355"/>
      <c r="X79" s="354"/>
      <c r="Y79" s="344">
        <f>Y80</f>
        <v>-412082.84</v>
      </c>
      <c r="Z79" s="344">
        <f>Z80</f>
        <v>797217.16</v>
      </c>
      <c r="AA79" s="344">
        <v>0</v>
      </c>
      <c r="AB79" s="308">
        <v>0</v>
      </c>
      <c r="AC79" s="274"/>
    </row>
    <row r="80" spans="1:29" ht="38.25" customHeight="1" x14ac:dyDescent="0.25">
      <c r="A80" s="328"/>
      <c r="B80" s="341"/>
      <c r="C80" s="365"/>
      <c r="D80" s="364"/>
      <c r="E80" s="363"/>
      <c r="F80" s="362"/>
      <c r="G80" s="361"/>
      <c r="H80" s="361"/>
      <c r="I80" s="361"/>
      <c r="J80" s="360" t="s">
        <v>318</v>
      </c>
      <c r="K80" s="295">
        <v>133</v>
      </c>
      <c r="L80" s="359"/>
      <c r="M80" s="319">
        <v>4</v>
      </c>
      <c r="N80" s="319">
        <v>9</v>
      </c>
      <c r="O80" s="241" t="s">
        <v>317</v>
      </c>
      <c r="P80" s="197">
        <v>240</v>
      </c>
      <c r="Q80" s="318"/>
      <c r="R80" s="317"/>
      <c r="S80" s="293"/>
      <c r="T80" s="293"/>
      <c r="U80" s="293"/>
      <c r="V80" s="293"/>
      <c r="W80" s="315"/>
      <c r="X80" s="314"/>
      <c r="Y80" s="313">
        <f>Y81</f>
        <v>-412082.84</v>
      </c>
      <c r="Z80" s="313">
        <f>Z81</f>
        <v>797217.16</v>
      </c>
      <c r="AA80" s="313">
        <v>0</v>
      </c>
      <c r="AB80" s="290">
        <v>0</v>
      </c>
      <c r="AC80" s="274"/>
    </row>
    <row r="81" spans="1:29" ht="24" customHeight="1" x14ac:dyDescent="0.25">
      <c r="A81" s="328"/>
      <c r="B81" s="341"/>
      <c r="C81" s="365"/>
      <c r="D81" s="364"/>
      <c r="E81" s="363"/>
      <c r="F81" s="362"/>
      <c r="G81" s="361"/>
      <c r="H81" s="361"/>
      <c r="I81" s="361"/>
      <c r="J81" s="360" t="s">
        <v>360</v>
      </c>
      <c r="K81" s="295">
        <v>133</v>
      </c>
      <c r="L81" s="359"/>
      <c r="M81" s="319">
        <v>4</v>
      </c>
      <c r="N81" s="319">
        <v>9</v>
      </c>
      <c r="O81" s="241" t="s">
        <v>317</v>
      </c>
      <c r="P81" s="197">
        <v>244</v>
      </c>
      <c r="Q81" s="358"/>
      <c r="R81" s="357"/>
      <c r="S81" s="356"/>
      <c r="T81" s="356"/>
      <c r="U81" s="356"/>
      <c r="V81" s="356"/>
      <c r="W81" s="355"/>
      <c r="X81" s="354"/>
      <c r="Y81" s="313">
        <v>-412082.84</v>
      </c>
      <c r="Z81" s="313">
        <v>797217.16</v>
      </c>
      <c r="AA81" s="313">
        <v>0</v>
      </c>
      <c r="AB81" s="290">
        <v>0</v>
      </c>
      <c r="AC81" s="274"/>
    </row>
    <row r="82" spans="1:29" ht="27" customHeight="1" x14ac:dyDescent="0.2">
      <c r="A82" s="328"/>
      <c r="B82" s="351" t="s">
        <v>280</v>
      </c>
      <c r="C82" s="351"/>
      <c r="D82" s="351"/>
      <c r="E82" s="351"/>
      <c r="F82" s="351"/>
      <c r="G82" s="351"/>
      <c r="H82" s="351"/>
      <c r="I82" s="351"/>
      <c r="J82" s="350"/>
      <c r="K82" s="310">
        <v>133</v>
      </c>
      <c r="L82" s="320">
        <v>500</v>
      </c>
      <c r="M82" s="346">
        <v>5</v>
      </c>
      <c r="N82" s="346">
        <v>0</v>
      </c>
      <c r="O82" s="245">
        <v>0</v>
      </c>
      <c r="P82" s="220">
        <v>0</v>
      </c>
      <c r="Q82" s="318"/>
      <c r="R82" s="317">
        <v>0</v>
      </c>
      <c r="S82" s="345"/>
      <c r="T82" s="345"/>
      <c r="U82" s="345"/>
      <c r="V82" s="345"/>
      <c r="W82" s="315">
        <v>0</v>
      </c>
      <c r="X82" s="314">
        <v>0</v>
      </c>
      <c r="Y82" s="344">
        <f>Y83</f>
        <v>480200</v>
      </c>
      <c r="Z82" s="344">
        <f>Z83</f>
        <v>750011.78</v>
      </c>
      <c r="AA82" s="344">
        <f>AA83</f>
        <v>149000</v>
      </c>
      <c r="AB82" s="308">
        <v>20000</v>
      </c>
      <c r="AC82" s="274" t="s">
        <v>297</v>
      </c>
    </row>
    <row r="83" spans="1:29" ht="18" customHeight="1" x14ac:dyDescent="0.2">
      <c r="A83" s="328"/>
      <c r="B83" s="341"/>
      <c r="C83" s="349"/>
      <c r="D83" s="348" t="s">
        <v>279</v>
      </c>
      <c r="E83" s="348"/>
      <c r="F83" s="348"/>
      <c r="G83" s="348"/>
      <c r="H83" s="348"/>
      <c r="I83" s="348"/>
      <c r="J83" s="347"/>
      <c r="K83" s="310">
        <v>133</v>
      </c>
      <c r="L83" s="320">
        <v>503</v>
      </c>
      <c r="M83" s="346">
        <v>5</v>
      </c>
      <c r="N83" s="346">
        <v>3</v>
      </c>
      <c r="O83" s="245">
        <v>0</v>
      </c>
      <c r="P83" s="220">
        <v>0</v>
      </c>
      <c r="Q83" s="318"/>
      <c r="R83" s="317">
        <v>0</v>
      </c>
      <c r="S83" s="345"/>
      <c r="T83" s="345"/>
      <c r="U83" s="345"/>
      <c r="V83" s="345"/>
      <c r="W83" s="315">
        <v>0</v>
      </c>
      <c r="X83" s="314">
        <v>0</v>
      </c>
      <c r="Y83" s="344">
        <f>Y84</f>
        <v>480200</v>
      </c>
      <c r="Z83" s="344">
        <f>Z84</f>
        <v>750011.78</v>
      </c>
      <c r="AA83" s="344">
        <f>AA84</f>
        <v>149000</v>
      </c>
      <c r="AB83" s="308">
        <v>20000</v>
      </c>
      <c r="AC83" s="274" t="s">
        <v>297</v>
      </c>
    </row>
    <row r="84" spans="1:29" ht="54.75" customHeight="1" x14ac:dyDescent="0.25">
      <c r="A84" s="328"/>
      <c r="B84" s="341"/>
      <c r="C84" s="340"/>
      <c r="D84" s="343"/>
      <c r="E84" s="322" t="s">
        <v>305</v>
      </c>
      <c r="F84" s="322"/>
      <c r="G84" s="322"/>
      <c r="H84" s="322"/>
      <c r="I84" s="322"/>
      <c r="J84" s="321"/>
      <c r="K84" s="295">
        <v>133</v>
      </c>
      <c r="L84" s="320">
        <v>503</v>
      </c>
      <c r="M84" s="319">
        <v>5</v>
      </c>
      <c r="N84" s="319">
        <v>3</v>
      </c>
      <c r="O84" s="241">
        <v>6300000000</v>
      </c>
      <c r="P84" s="197">
        <v>0</v>
      </c>
      <c r="Q84" s="318"/>
      <c r="R84" s="317">
        <v>0</v>
      </c>
      <c r="S84" s="316"/>
      <c r="T84" s="316"/>
      <c r="U84" s="316"/>
      <c r="V84" s="316"/>
      <c r="W84" s="315">
        <v>0</v>
      </c>
      <c r="X84" s="314">
        <v>0</v>
      </c>
      <c r="Y84" s="313">
        <f>Y85</f>
        <v>480200</v>
      </c>
      <c r="Z84" s="313">
        <f>Z85</f>
        <v>750011.78</v>
      </c>
      <c r="AA84" s="313">
        <f>AA85</f>
        <v>149000</v>
      </c>
      <c r="AB84" s="290">
        <v>20000</v>
      </c>
      <c r="AC84" s="274" t="s">
        <v>297</v>
      </c>
    </row>
    <row r="85" spans="1:29" ht="35.25" customHeight="1" x14ac:dyDescent="0.25">
      <c r="A85" s="328"/>
      <c r="B85" s="341"/>
      <c r="C85" s="340"/>
      <c r="D85" s="339"/>
      <c r="E85" s="338"/>
      <c r="F85" s="353" t="s">
        <v>316</v>
      </c>
      <c r="G85" s="353"/>
      <c r="H85" s="353"/>
      <c r="I85" s="353"/>
      <c r="J85" s="352"/>
      <c r="K85" s="295">
        <v>133</v>
      </c>
      <c r="L85" s="320">
        <v>503</v>
      </c>
      <c r="M85" s="319">
        <v>5</v>
      </c>
      <c r="N85" s="319">
        <v>3</v>
      </c>
      <c r="O85" s="241">
        <v>6350000000</v>
      </c>
      <c r="P85" s="197">
        <v>0</v>
      </c>
      <c r="Q85" s="318"/>
      <c r="R85" s="317">
        <v>0</v>
      </c>
      <c r="S85" s="316"/>
      <c r="T85" s="316"/>
      <c r="U85" s="316"/>
      <c r="V85" s="316"/>
      <c r="W85" s="315">
        <v>0</v>
      </c>
      <c r="X85" s="314">
        <v>0</v>
      </c>
      <c r="Y85" s="313">
        <f>Y86</f>
        <v>480200</v>
      </c>
      <c r="Z85" s="313">
        <f>Z86</f>
        <v>750011.78</v>
      </c>
      <c r="AA85" s="313">
        <f>AA86</f>
        <v>149000</v>
      </c>
      <c r="AB85" s="290">
        <v>20000</v>
      </c>
      <c r="AC85" s="274" t="s">
        <v>297</v>
      </c>
    </row>
    <row r="86" spans="1:29" ht="36.75" customHeight="1" x14ac:dyDescent="0.25">
      <c r="A86" s="328"/>
      <c r="B86" s="341"/>
      <c r="C86" s="340"/>
      <c r="D86" s="339"/>
      <c r="E86" s="338"/>
      <c r="F86" s="338"/>
      <c r="G86" s="342"/>
      <c r="H86" s="342"/>
      <c r="I86" s="342"/>
      <c r="J86" s="338" t="s">
        <v>315</v>
      </c>
      <c r="K86" s="295">
        <v>133</v>
      </c>
      <c r="L86" s="320">
        <v>503</v>
      </c>
      <c r="M86" s="319">
        <v>5</v>
      </c>
      <c r="N86" s="319">
        <v>3</v>
      </c>
      <c r="O86" s="241">
        <v>6350095310</v>
      </c>
      <c r="P86" s="197">
        <v>0</v>
      </c>
      <c r="Q86" s="318"/>
      <c r="R86" s="317"/>
      <c r="S86" s="293"/>
      <c r="T86" s="293"/>
      <c r="U86" s="293"/>
      <c r="V86" s="293"/>
      <c r="W86" s="315"/>
      <c r="X86" s="314"/>
      <c r="Y86" s="313">
        <f>Y87</f>
        <v>480200</v>
      </c>
      <c r="Z86" s="313">
        <f>Z87</f>
        <v>750011.78</v>
      </c>
      <c r="AA86" s="313">
        <f>AA87</f>
        <v>149000</v>
      </c>
      <c r="AB86" s="290">
        <v>20000</v>
      </c>
      <c r="AC86" s="274" t="s">
        <v>297</v>
      </c>
    </row>
    <row r="87" spans="1:29" ht="24.75" customHeight="1" x14ac:dyDescent="0.25">
      <c r="A87" s="328"/>
      <c r="B87" s="341"/>
      <c r="C87" s="340"/>
      <c r="D87" s="339"/>
      <c r="E87" s="338"/>
      <c r="F87" s="338"/>
      <c r="G87" s="342"/>
      <c r="H87" s="342"/>
      <c r="I87" s="342"/>
      <c r="J87" s="338" t="s">
        <v>357</v>
      </c>
      <c r="K87" s="295">
        <v>133</v>
      </c>
      <c r="L87" s="320">
        <v>503</v>
      </c>
      <c r="M87" s="319">
        <v>5</v>
      </c>
      <c r="N87" s="319">
        <v>3</v>
      </c>
      <c r="O87" s="241">
        <v>6350095310</v>
      </c>
      <c r="P87" s="197">
        <v>240</v>
      </c>
      <c r="Q87" s="318"/>
      <c r="R87" s="317"/>
      <c r="S87" s="293"/>
      <c r="T87" s="293"/>
      <c r="U87" s="293"/>
      <c r="V87" s="293"/>
      <c r="W87" s="315"/>
      <c r="X87" s="314"/>
      <c r="Y87" s="313">
        <f>Y88</f>
        <v>480200</v>
      </c>
      <c r="Z87" s="313">
        <f>Z88</f>
        <v>750011.78</v>
      </c>
      <c r="AA87" s="313">
        <f>AA88</f>
        <v>149000</v>
      </c>
      <c r="AB87" s="290">
        <v>20000</v>
      </c>
      <c r="AC87" s="274"/>
    </row>
    <row r="88" spans="1:29" ht="37.5" customHeight="1" x14ac:dyDescent="0.25">
      <c r="A88" s="328"/>
      <c r="B88" s="341"/>
      <c r="C88" s="340"/>
      <c r="D88" s="339"/>
      <c r="E88" s="342"/>
      <c r="F88" s="338"/>
      <c r="G88" s="353" t="s">
        <v>352</v>
      </c>
      <c r="H88" s="353"/>
      <c r="I88" s="353"/>
      <c r="J88" s="352"/>
      <c r="K88" s="295">
        <v>133</v>
      </c>
      <c r="L88" s="320">
        <v>503</v>
      </c>
      <c r="M88" s="319">
        <v>5</v>
      </c>
      <c r="N88" s="319">
        <v>3</v>
      </c>
      <c r="O88" s="241">
        <v>6350095310</v>
      </c>
      <c r="P88" s="197">
        <v>244</v>
      </c>
      <c r="Q88" s="318"/>
      <c r="R88" s="317">
        <v>10000</v>
      </c>
      <c r="S88" s="316"/>
      <c r="T88" s="316"/>
      <c r="U88" s="316"/>
      <c r="V88" s="316"/>
      <c r="W88" s="315">
        <v>0</v>
      </c>
      <c r="X88" s="314">
        <v>0</v>
      </c>
      <c r="Y88" s="313">
        <v>480200</v>
      </c>
      <c r="Z88" s="313">
        <v>750011.78</v>
      </c>
      <c r="AA88" s="313">
        <v>149000</v>
      </c>
      <c r="AB88" s="290">
        <v>20000</v>
      </c>
      <c r="AC88" s="274"/>
    </row>
    <row r="89" spans="1:29" ht="15.75" customHeight="1" x14ac:dyDescent="0.2">
      <c r="A89" s="328"/>
      <c r="B89" s="351" t="s">
        <v>278</v>
      </c>
      <c r="C89" s="351"/>
      <c r="D89" s="351"/>
      <c r="E89" s="351"/>
      <c r="F89" s="351"/>
      <c r="G89" s="351"/>
      <c r="H89" s="351"/>
      <c r="I89" s="351"/>
      <c r="J89" s="350"/>
      <c r="K89" s="310">
        <v>133</v>
      </c>
      <c r="L89" s="320">
        <v>800</v>
      </c>
      <c r="M89" s="346">
        <v>8</v>
      </c>
      <c r="N89" s="346">
        <v>0</v>
      </c>
      <c r="O89" s="245">
        <v>0</v>
      </c>
      <c r="P89" s="220">
        <v>0</v>
      </c>
      <c r="Q89" s="318"/>
      <c r="R89" s="317">
        <v>0</v>
      </c>
      <c r="S89" s="345"/>
      <c r="T89" s="345"/>
      <c r="U89" s="345"/>
      <c r="V89" s="345"/>
      <c r="W89" s="315">
        <v>0</v>
      </c>
      <c r="X89" s="314">
        <v>0</v>
      </c>
      <c r="Y89" s="344">
        <f>Y90</f>
        <v>284218.01</v>
      </c>
      <c r="Z89" s="344">
        <f>Z90</f>
        <v>3363474.01</v>
      </c>
      <c r="AA89" s="344">
        <v>2139556</v>
      </c>
      <c r="AB89" s="146">
        <f>AB90</f>
        <v>2058200</v>
      </c>
      <c r="AC89" s="274"/>
    </row>
    <row r="90" spans="1:29" ht="18" customHeight="1" x14ac:dyDescent="0.2">
      <c r="A90" s="328"/>
      <c r="B90" s="341"/>
      <c r="C90" s="349"/>
      <c r="D90" s="348" t="s">
        <v>277</v>
      </c>
      <c r="E90" s="348"/>
      <c r="F90" s="348"/>
      <c r="G90" s="348"/>
      <c r="H90" s="348"/>
      <c r="I90" s="348"/>
      <c r="J90" s="347"/>
      <c r="K90" s="310">
        <v>133</v>
      </c>
      <c r="L90" s="320">
        <v>801</v>
      </c>
      <c r="M90" s="346">
        <v>8</v>
      </c>
      <c r="N90" s="346">
        <v>1</v>
      </c>
      <c r="O90" s="245">
        <v>0</v>
      </c>
      <c r="P90" s="220">
        <v>0</v>
      </c>
      <c r="Q90" s="318"/>
      <c r="R90" s="317">
        <v>0</v>
      </c>
      <c r="S90" s="345"/>
      <c r="T90" s="345"/>
      <c r="U90" s="345"/>
      <c r="V90" s="345"/>
      <c r="W90" s="315">
        <v>0</v>
      </c>
      <c r="X90" s="314">
        <v>0</v>
      </c>
      <c r="Y90" s="344">
        <f>Y91</f>
        <v>284218.01</v>
      </c>
      <c r="Z90" s="344">
        <f>Z91</f>
        <v>3363474.01</v>
      </c>
      <c r="AA90" s="344">
        <v>2139556</v>
      </c>
      <c r="AB90" s="146">
        <f>AB91</f>
        <v>2058200</v>
      </c>
      <c r="AC90" s="274" t="s">
        <v>297</v>
      </c>
    </row>
    <row r="91" spans="1:29" ht="63" customHeight="1" x14ac:dyDescent="0.25">
      <c r="A91" s="328"/>
      <c r="B91" s="341"/>
      <c r="C91" s="340"/>
      <c r="D91" s="343"/>
      <c r="E91" s="322" t="s">
        <v>305</v>
      </c>
      <c r="F91" s="322"/>
      <c r="G91" s="322"/>
      <c r="H91" s="322"/>
      <c r="I91" s="322"/>
      <c r="J91" s="321"/>
      <c r="K91" s="295">
        <v>133</v>
      </c>
      <c r="L91" s="320">
        <v>801</v>
      </c>
      <c r="M91" s="319">
        <v>8</v>
      </c>
      <c r="N91" s="319">
        <v>1</v>
      </c>
      <c r="O91" s="241">
        <v>6300000000</v>
      </c>
      <c r="P91" s="197">
        <v>0</v>
      </c>
      <c r="Q91" s="318"/>
      <c r="R91" s="317">
        <v>0</v>
      </c>
      <c r="S91" s="316"/>
      <c r="T91" s="316"/>
      <c r="U91" s="316"/>
      <c r="V91" s="316"/>
      <c r="W91" s="315">
        <v>0</v>
      </c>
      <c r="X91" s="314">
        <v>0</v>
      </c>
      <c r="Y91" s="313">
        <f>Y92</f>
        <v>284218.01</v>
      </c>
      <c r="Z91" s="313">
        <f>Z92</f>
        <v>3363474.01</v>
      </c>
      <c r="AA91" s="313">
        <v>2139556</v>
      </c>
      <c r="AB91" s="290">
        <f>AB92</f>
        <v>2058200</v>
      </c>
      <c r="AC91" s="274" t="s">
        <v>297</v>
      </c>
    </row>
    <row r="92" spans="1:29" ht="33.75" customHeight="1" x14ac:dyDescent="0.25">
      <c r="A92" s="328"/>
      <c r="B92" s="341"/>
      <c r="C92" s="340"/>
      <c r="D92" s="339"/>
      <c r="E92" s="338"/>
      <c r="F92" s="322" t="s">
        <v>314</v>
      </c>
      <c r="G92" s="322"/>
      <c r="H92" s="322"/>
      <c r="I92" s="322"/>
      <c r="J92" s="321"/>
      <c r="K92" s="295">
        <v>133</v>
      </c>
      <c r="L92" s="320">
        <v>801</v>
      </c>
      <c r="M92" s="319">
        <v>8</v>
      </c>
      <c r="N92" s="319">
        <v>1</v>
      </c>
      <c r="O92" s="241">
        <v>6360000000</v>
      </c>
      <c r="P92" s="197">
        <v>0</v>
      </c>
      <c r="Q92" s="318"/>
      <c r="R92" s="317">
        <v>0</v>
      </c>
      <c r="S92" s="316"/>
      <c r="T92" s="316"/>
      <c r="U92" s="316"/>
      <c r="V92" s="316"/>
      <c r="W92" s="315">
        <v>0</v>
      </c>
      <c r="X92" s="314">
        <v>0</v>
      </c>
      <c r="Y92" s="313">
        <f>Y93+Y95</f>
        <v>284218.01</v>
      </c>
      <c r="Z92" s="313">
        <f>Z93+Z95</f>
        <v>3363474.01</v>
      </c>
      <c r="AA92" s="313">
        <v>2139556</v>
      </c>
      <c r="AB92" s="290">
        <f>AB93+AB95</f>
        <v>2058200</v>
      </c>
      <c r="AC92" s="274" t="s">
        <v>297</v>
      </c>
    </row>
    <row r="93" spans="1:29" ht="45.75" customHeight="1" x14ac:dyDescent="0.2">
      <c r="A93" s="328"/>
      <c r="B93" s="341"/>
      <c r="C93" s="340"/>
      <c r="D93" s="339"/>
      <c r="E93" s="338"/>
      <c r="F93" s="337"/>
      <c r="G93" s="331"/>
      <c r="H93" s="331"/>
      <c r="I93" s="331"/>
      <c r="J93" s="337" t="s">
        <v>313</v>
      </c>
      <c r="K93" s="295">
        <v>133</v>
      </c>
      <c r="L93" s="320">
        <v>801</v>
      </c>
      <c r="M93" s="319">
        <v>8</v>
      </c>
      <c r="N93" s="319">
        <v>1</v>
      </c>
      <c r="O93" s="241">
        <v>6360075080</v>
      </c>
      <c r="P93" s="197">
        <v>0</v>
      </c>
      <c r="Q93" s="318"/>
      <c r="R93" s="317"/>
      <c r="S93" s="293"/>
      <c r="T93" s="293"/>
      <c r="U93" s="293"/>
      <c r="V93" s="293"/>
      <c r="W93" s="315"/>
      <c r="X93" s="314"/>
      <c r="Y93" s="313">
        <f>Y94</f>
        <v>-170000</v>
      </c>
      <c r="Z93" s="313">
        <f>Z94</f>
        <v>1852200</v>
      </c>
      <c r="AA93" s="313">
        <v>2022200</v>
      </c>
      <c r="AB93" s="291">
        <f>AB94</f>
        <v>2022200</v>
      </c>
      <c r="AC93" s="274" t="s">
        <v>297</v>
      </c>
    </row>
    <row r="94" spans="1:29" ht="13.5" customHeight="1" x14ac:dyDescent="0.25">
      <c r="A94" s="328"/>
      <c r="B94" s="341"/>
      <c r="C94" s="340"/>
      <c r="D94" s="339"/>
      <c r="E94" s="342"/>
      <c r="F94" s="338"/>
      <c r="G94" s="322" t="s">
        <v>312</v>
      </c>
      <c r="H94" s="322"/>
      <c r="I94" s="322"/>
      <c r="J94" s="321"/>
      <c r="K94" s="295">
        <v>133</v>
      </c>
      <c r="L94" s="320">
        <v>801</v>
      </c>
      <c r="M94" s="319">
        <v>8</v>
      </c>
      <c r="N94" s="319">
        <v>1</v>
      </c>
      <c r="O94" s="241">
        <v>6360075080</v>
      </c>
      <c r="P94" s="197" t="s">
        <v>359</v>
      </c>
      <c r="Q94" s="318"/>
      <c r="R94" s="317">
        <v>10000</v>
      </c>
      <c r="S94" s="316"/>
      <c r="T94" s="316"/>
      <c r="U94" s="316"/>
      <c r="V94" s="316"/>
      <c r="W94" s="315">
        <v>0</v>
      </c>
      <c r="X94" s="314">
        <v>0</v>
      </c>
      <c r="Y94" s="313">
        <v>-170000</v>
      </c>
      <c r="Z94" s="313">
        <v>1852200</v>
      </c>
      <c r="AA94" s="313">
        <v>2022200</v>
      </c>
      <c r="AB94" s="290">
        <v>2022200</v>
      </c>
      <c r="AC94" s="274"/>
    </row>
    <row r="95" spans="1:29" ht="38.25" customHeight="1" x14ac:dyDescent="0.2">
      <c r="A95" s="328"/>
      <c r="B95" s="341"/>
      <c r="C95" s="340"/>
      <c r="D95" s="339"/>
      <c r="E95" s="338"/>
      <c r="F95" s="338"/>
      <c r="G95" s="331"/>
      <c r="H95" s="331"/>
      <c r="I95" s="331"/>
      <c r="J95" s="337" t="s">
        <v>358</v>
      </c>
      <c r="K95" s="295">
        <v>133</v>
      </c>
      <c r="L95" s="320">
        <v>801</v>
      </c>
      <c r="M95" s="319">
        <v>8</v>
      </c>
      <c r="N95" s="319">
        <v>1</v>
      </c>
      <c r="O95" s="241">
        <v>6360095220</v>
      </c>
      <c r="P95" s="197">
        <v>0</v>
      </c>
      <c r="Q95" s="318"/>
      <c r="R95" s="317"/>
      <c r="S95" s="293"/>
      <c r="T95" s="293"/>
      <c r="U95" s="293"/>
      <c r="V95" s="293"/>
      <c r="W95" s="315"/>
      <c r="X95" s="314"/>
      <c r="Y95" s="313">
        <f>Y96</f>
        <v>454218.01</v>
      </c>
      <c r="Z95" s="313">
        <f>Z96</f>
        <v>1511274.01</v>
      </c>
      <c r="AA95" s="313">
        <v>117356</v>
      </c>
      <c r="AB95" s="291">
        <f>AB96</f>
        <v>36000</v>
      </c>
      <c r="AC95" s="274" t="s">
        <v>297</v>
      </c>
    </row>
    <row r="96" spans="1:29" ht="22.5" customHeight="1" x14ac:dyDescent="0.25">
      <c r="A96" s="328"/>
      <c r="B96" s="341"/>
      <c r="C96" s="340"/>
      <c r="D96" s="339"/>
      <c r="E96" s="338"/>
      <c r="F96" s="322" t="s">
        <v>357</v>
      </c>
      <c r="G96" s="322"/>
      <c r="H96" s="322"/>
      <c r="I96" s="322"/>
      <c r="J96" s="321"/>
      <c r="K96" s="295">
        <v>133</v>
      </c>
      <c r="L96" s="320">
        <v>801</v>
      </c>
      <c r="M96" s="319">
        <v>8</v>
      </c>
      <c r="N96" s="319">
        <v>1</v>
      </c>
      <c r="O96" s="241">
        <v>6360095220</v>
      </c>
      <c r="P96" s="197">
        <v>240</v>
      </c>
      <c r="Q96" s="318"/>
      <c r="R96" s="317">
        <v>0</v>
      </c>
      <c r="S96" s="316"/>
      <c r="T96" s="316"/>
      <c r="U96" s="316"/>
      <c r="V96" s="316"/>
      <c r="W96" s="315">
        <v>0</v>
      </c>
      <c r="X96" s="314">
        <v>0</v>
      </c>
      <c r="Y96" s="313">
        <f>Y102+Y103</f>
        <v>454218.01</v>
      </c>
      <c r="Z96" s="313">
        <f>Z99+Z102+Z103</f>
        <v>1511274.01</v>
      </c>
      <c r="AA96" s="313">
        <v>117356</v>
      </c>
      <c r="AB96" s="290">
        <f>AB103</f>
        <v>36000</v>
      </c>
      <c r="AC96" s="274"/>
    </row>
    <row r="97" spans="1:29" ht="21.75" customHeight="1" x14ac:dyDescent="0.25">
      <c r="A97" s="328"/>
      <c r="B97" s="336"/>
      <c r="C97" s="335"/>
      <c r="D97" s="334"/>
      <c r="E97" s="333"/>
      <c r="F97" s="332"/>
      <c r="G97" s="331"/>
      <c r="H97" s="331"/>
      <c r="I97" s="331"/>
      <c r="J97" s="337" t="s">
        <v>356</v>
      </c>
      <c r="K97" s="295">
        <v>133</v>
      </c>
      <c r="L97" s="320"/>
      <c r="M97" s="319">
        <v>8</v>
      </c>
      <c r="N97" s="319">
        <v>1</v>
      </c>
      <c r="O97" s="219">
        <v>6360095110</v>
      </c>
      <c r="P97" s="197">
        <v>0</v>
      </c>
      <c r="Q97" s="318"/>
      <c r="R97" s="317"/>
      <c r="S97" s="293"/>
      <c r="T97" s="293"/>
      <c r="U97" s="293"/>
      <c r="V97" s="293"/>
      <c r="W97" s="315"/>
      <c r="X97" s="314"/>
      <c r="Y97" s="313"/>
      <c r="Z97" s="313">
        <f>Z98</f>
        <v>400000</v>
      </c>
      <c r="AA97" s="313">
        <v>0</v>
      </c>
      <c r="AB97" s="290">
        <v>0</v>
      </c>
      <c r="AC97" s="274"/>
    </row>
    <row r="98" spans="1:29" ht="34.5" customHeight="1" x14ac:dyDescent="0.25">
      <c r="A98" s="328"/>
      <c r="B98" s="336"/>
      <c r="C98" s="335"/>
      <c r="D98" s="334"/>
      <c r="E98" s="333"/>
      <c r="F98" s="332"/>
      <c r="G98" s="331"/>
      <c r="H98" s="331"/>
      <c r="I98" s="331"/>
      <c r="J98" s="337" t="s">
        <v>355</v>
      </c>
      <c r="K98" s="295">
        <v>133</v>
      </c>
      <c r="L98" s="320"/>
      <c r="M98" s="319">
        <v>8</v>
      </c>
      <c r="N98" s="319">
        <v>1</v>
      </c>
      <c r="O98" s="219">
        <v>6360095110</v>
      </c>
      <c r="P98" s="197">
        <v>240</v>
      </c>
      <c r="Q98" s="318"/>
      <c r="R98" s="317"/>
      <c r="S98" s="293"/>
      <c r="T98" s="293"/>
      <c r="U98" s="293"/>
      <c r="V98" s="293"/>
      <c r="W98" s="315"/>
      <c r="X98" s="314"/>
      <c r="Y98" s="313"/>
      <c r="Z98" s="313">
        <f>Z99</f>
        <v>400000</v>
      </c>
      <c r="AA98" s="313">
        <v>0</v>
      </c>
      <c r="AB98" s="290">
        <v>0</v>
      </c>
      <c r="AC98" s="274"/>
    </row>
    <row r="99" spans="1:29" ht="36" customHeight="1" x14ac:dyDescent="0.25">
      <c r="A99" s="328"/>
      <c r="B99" s="336"/>
      <c r="C99" s="335"/>
      <c r="D99" s="334"/>
      <c r="E99" s="333"/>
      <c r="F99" s="332"/>
      <c r="G99" s="331"/>
      <c r="H99" s="331"/>
      <c r="I99" s="331"/>
      <c r="J99" s="330" t="s">
        <v>353</v>
      </c>
      <c r="K99" s="329">
        <v>133</v>
      </c>
      <c r="L99" s="296"/>
      <c r="M99" s="144">
        <v>8</v>
      </c>
      <c r="N99" s="144">
        <v>1</v>
      </c>
      <c r="O99" s="219">
        <v>6360095110</v>
      </c>
      <c r="P99" s="197">
        <v>243</v>
      </c>
      <c r="Q99" s="295"/>
      <c r="R99" s="294"/>
      <c r="S99" s="293"/>
      <c r="T99" s="293"/>
      <c r="U99" s="293"/>
      <c r="V99" s="293"/>
      <c r="W99" s="293"/>
      <c r="X99" s="292"/>
      <c r="Y99" s="291"/>
      <c r="Z99" s="291">
        <v>400000</v>
      </c>
      <c r="AA99" s="291">
        <v>0</v>
      </c>
      <c r="AB99" s="290">
        <v>0</v>
      </c>
      <c r="AC99" s="274"/>
    </row>
    <row r="100" spans="1:29" ht="47.25" customHeight="1" x14ac:dyDescent="0.25">
      <c r="A100" s="328"/>
      <c r="B100" s="336"/>
      <c r="C100" s="335"/>
      <c r="D100" s="334"/>
      <c r="E100" s="333"/>
      <c r="F100" s="332"/>
      <c r="G100" s="331"/>
      <c r="H100" s="331"/>
      <c r="I100" s="331"/>
      <c r="J100" s="330" t="s">
        <v>308</v>
      </c>
      <c r="K100" s="329">
        <v>133</v>
      </c>
      <c r="L100" s="296"/>
      <c r="M100" s="144">
        <v>8</v>
      </c>
      <c r="N100" s="144">
        <v>1</v>
      </c>
      <c r="O100" s="241">
        <v>6360095220</v>
      </c>
      <c r="P100" s="197">
        <v>0</v>
      </c>
      <c r="Q100" s="295"/>
      <c r="R100" s="294"/>
      <c r="S100" s="293"/>
      <c r="T100" s="293"/>
      <c r="U100" s="293"/>
      <c r="V100" s="293"/>
      <c r="W100" s="293"/>
      <c r="X100" s="292"/>
      <c r="Y100" s="291">
        <f>Y101</f>
        <v>454218.01</v>
      </c>
      <c r="Z100" s="291">
        <v>1111274.01</v>
      </c>
      <c r="AA100" s="291">
        <v>117356</v>
      </c>
      <c r="AB100" s="290">
        <v>36000</v>
      </c>
      <c r="AC100" s="274"/>
    </row>
    <row r="101" spans="1:29" ht="36" customHeight="1" x14ac:dyDescent="0.25">
      <c r="A101" s="328"/>
      <c r="B101" s="336"/>
      <c r="C101" s="335"/>
      <c r="D101" s="334"/>
      <c r="E101" s="333"/>
      <c r="F101" s="332"/>
      <c r="G101" s="331"/>
      <c r="H101" s="331"/>
      <c r="I101" s="331"/>
      <c r="J101" s="330" t="s">
        <v>354</v>
      </c>
      <c r="K101" s="329">
        <v>133</v>
      </c>
      <c r="L101" s="296"/>
      <c r="M101" s="144">
        <v>8</v>
      </c>
      <c r="N101" s="144">
        <v>1</v>
      </c>
      <c r="O101" s="241">
        <v>6360095220</v>
      </c>
      <c r="P101" s="197">
        <v>240</v>
      </c>
      <c r="Q101" s="295"/>
      <c r="R101" s="294"/>
      <c r="S101" s="293"/>
      <c r="T101" s="293"/>
      <c r="U101" s="293"/>
      <c r="V101" s="293"/>
      <c r="W101" s="293"/>
      <c r="X101" s="292"/>
      <c r="Y101" s="291">
        <v>454218.01</v>
      </c>
      <c r="Z101" s="291">
        <v>1111274.01</v>
      </c>
      <c r="AA101" s="291">
        <v>117356</v>
      </c>
      <c r="AB101" s="290">
        <v>36000</v>
      </c>
      <c r="AC101" s="274"/>
    </row>
    <row r="102" spans="1:29" ht="36" customHeight="1" x14ac:dyDescent="0.25">
      <c r="A102" s="328"/>
      <c r="B102" s="336"/>
      <c r="C102" s="335"/>
      <c r="D102" s="334"/>
      <c r="E102" s="333"/>
      <c r="F102" s="332"/>
      <c r="G102" s="331"/>
      <c r="H102" s="331"/>
      <c r="I102" s="331"/>
      <c r="J102" s="330" t="s">
        <v>353</v>
      </c>
      <c r="K102" s="329">
        <v>133</v>
      </c>
      <c r="L102" s="296"/>
      <c r="M102" s="144">
        <v>8</v>
      </c>
      <c r="N102" s="144">
        <v>1</v>
      </c>
      <c r="O102" s="241">
        <v>6360095220</v>
      </c>
      <c r="P102" s="197">
        <v>243</v>
      </c>
      <c r="Q102" s="295"/>
      <c r="R102" s="294"/>
      <c r="S102" s="293"/>
      <c r="T102" s="293"/>
      <c r="U102" s="293"/>
      <c r="V102" s="293"/>
      <c r="W102" s="293"/>
      <c r="X102" s="292"/>
      <c r="Y102" s="291">
        <v>-188026</v>
      </c>
      <c r="Z102" s="291">
        <v>120974</v>
      </c>
      <c r="AA102" s="291">
        <v>0</v>
      </c>
      <c r="AB102" s="290">
        <v>0</v>
      </c>
      <c r="AC102" s="274"/>
    </row>
    <row r="103" spans="1:29" ht="33.75" customHeight="1" thickBot="1" x14ac:dyDescent="0.3">
      <c r="A103" s="328"/>
      <c r="B103" s="327"/>
      <c r="C103" s="326"/>
      <c r="D103" s="325"/>
      <c r="E103" s="324"/>
      <c r="F103" s="323"/>
      <c r="G103" s="322" t="s">
        <v>352</v>
      </c>
      <c r="H103" s="322"/>
      <c r="I103" s="322"/>
      <c r="J103" s="321"/>
      <c r="K103" s="295">
        <v>133</v>
      </c>
      <c r="L103" s="320">
        <v>801</v>
      </c>
      <c r="M103" s="319">
        <v>8</v>
      </c>
      <c r="N103" s="319">
        <v>1</v>
      </c>
      <c r="O103" s="241">
        <v>6360095220</v>
      </c>
      <c r="P103" s="197">
        <v>244</v>
      </c>
      <c r="Q103" s="318"/>
      <c r="R103" s="317">
        <v>10000</v>
      </c>
      <c r="S103" s="316"/>
      <c r="T103" s="316"/>
      <c r="U103" s="316"/>
      <c r="V103" s="316"/>
      <c r="W103" s="315">
        <v>0</v>
      </c>
      <c r="X103" s="314">
        <v>0</v>
      </c>
      <c r="Y103" s="313">
        <v>642244.01</v>
      </c>
      <c r="Z103" s="313">
        <v>990300.01</v>
      </c>
      <c r="AA103" s="313">
        <v>117356</v>
      </c>
      <c r="AB103" s="290">
        <v>36000</v>
      </c>
      <c r="AC103" s="274" t="s">
        <v>297</v>
      </c>
    </row>
    <row r="104" spans="1:29" ht="23.25" customHeight="1" thickBot="1" x14ac:dyDescent="0.25">
      <c r="A104" s="303"/>
      <c r="B104" s="307"/>
      <c r="C104" s="306"/>
      <c r="D104" s="305"/>
      <c r="E104" s="304"/>
      <c r="F104" s="304"/>
      <c r="G104" s="298"/>
      <c r="H104" s="298"/>
      <c r="I104" s="298"/>
      <c r="J104" s="312" t="s">
        <v>351</v>
      </c>
      <c r="K104" s="310">
        <v>133</v>
      </c>
      <c r="L104" s="296"/>
      <c r="M104" s="148">
        <v>10</v>
      </c>
      <c r="N104" s="148">
        <v>0</v>
      </c>
      <c r="O104" s="245">
        <v>0</v>
      </c>
      <c r="P104" s="220">
        <v>0</v>
      </c>
      <c r="Q104" s="295"/>
      <c r="R104" s="294"/>
      <c r="S104" s="293"/>
      <c r="T104" s="293"/>
      <c r="U104" s="293"/>
      <c r="V104" s="293"/>
      <c r="W104" s="293"/>
      <c r="X104" s="292"/>
      <c r="Y104" s="309">
        <f>Y105</f>
        <v>-60000</v>
      </c>
      <c r="Z104" s="309">
        <f>Z105</f>
        <v>0</v>
      </c>
      <c r="AA104" s="309">
        <v>60000</v>
      </c>
      <c r="AB104" s="308">
        <v>60000</v>
      </c>
      <c r="AC104" s="274"/>
    </row>
    <row r="105" spans="1:29" ht="23.25" customHeight="1" thickBot="1" x14ac:dyDescent="0.25">
      <c r="A105" s="303"/>
      <c r="B105" s="307"/>
      <c r="C105" s="306"/>
      <c r="D105" s="305"/>
      <c r="E105" s="304"/>
      <c r="F105" s="304"/>
      <c r="G105" s="298"/>
      <c r="H105" s="298"/>
      <c r="I105" s="298"/>
      <c r="J105" s="311" t="s">
        <v>275</v>
      </c>
      <c r="K105" s="310">
        <v>133</v>
      </c>
      <c r="L105" s="296"/>
      <c r="M105" s="148">
        <v>10</v>
      </c>
      <c r="N105" s="148">
        <v>0</v>
      </c>
      <c r="O105" s="245">
        <v>0</v>
      </c>
      <c r="P105" s="220">
        <v>0</v>
      </c>
      <c r="Q105" s="295"/>
      <c r="R105" s="294"/>
      <c r="S105" s="293"/>
      <c r="T105" s="293"/>
      <c r="U105" s="293"/>
      <c r="V105" s="293"/>
      <c r="W105" s="293"/>
      <c r="X105" s="292"/>
      <c r="Y105" s="309">
        <f>Y106</f>
        <v>-60000</v>
      </c>
      <c r="Z105" s="309">
        <f>Z106</f>
        <v>0</v>
      </c>
      <c r="AA105" s="309">
        <v>60000</v>
      </c>
      <c r="AB105" s="308">
        <v>60000</v>
      </c>
      <c r="AC105" s="274"/>
    </row>
    <row r="106" spans="1:29" ht="88.5" customHeight="1" thickBot="1" x14ac:dyDescent="0.3">
      <c r="A106" s="303"/>
      <c r="B106" s="307"/>
      <c r="C106" s="306"/>
      <c r="D106" s="305"/>
      <c r="E106" s="304"/>
      <c r="F106" s="304"/>
      <c r="G106" s="298"/>
      <c r="H106" s="298"/>
      <c r="I106" s="298"/>
      <c r="J106" s="297" t="s">
        <v>350</v>
      </c>
      <c r="K106" s="295">
        <v>133</v>
      </c>
      <c r="L106" s="296"/>
      <c r="M106" s="144">
        <v>10</v>
      </c>
      <c r="N106" s="144">
        <v>1</v>
      </c>
      <c r="O106" s="219">
        <v>6300000000</v>
      </c>
      <c r="P106" s="197">
        <v>0</v>
      </c>
      <c r="Q106" s="295"/>
      <c r="R106" s="294"/>
      <c r="S106" s="293"/>
      <c r="T106" s="293"/>
      <c r="U106" s="293"/>
      <c r="V106" s="293"/>
      <c r="W106" s="293"/>
      <c r="X106" s="292"/>
      <c r="Y106" s="291">
        <f>Y107</f>
        <v>-60000</v>
      </c>
      <c r="Z106" s="291">
        <f>Z107</f>
        <v>0</v>
      </c>
      <c r="AA106" s="291">
        <v>60000</v>
      </c>
      <c r="AB106" s="290">
        <v>60000</v>
      </c>
      <c r="AC106" s="274"/>
    </row>
    <row r="107" spans="1:29" ht="52.5" customHeight="1" thickBot="1" x14ac:dyDescent="0.3">
      <c r="A107" s="303"/>
      <c r="B107" s="307"/>
      <c r="C107" s="306"/>
      <c r="D107" s="305"/>
      <c r="E107" s="304"/>
      <c r="F107" s="304"/>
      <c r="G107" s="298"/>
      <c r="H107" s="298"/>
      <c r="I107" s="298"/>
      <c r="J107" s="297" t="s">
        <v>304</v>
      </c>
      <c r="K107" s="295">
        <v>133</v>
      </c>
      <c r="L107" s="296"/>
      <c r="M107" s="144">
        <v>10</v>
      </c>
      <c r="N107" s="144">
        <v>1</v>
      </c>
      <c r="O107" s="219">
        <v>6310025050</v>
      </c>
      <c r="P107" s="197">
        <v>0</v>
      </c>
      <c r="Q107" s="295"/>
      <c r="R107" s="294"/>
      <c r="S107" s="293"/>
      <c r="T107" s="293"/>
      <c r="U107" s="293"/>
      <c r="V107" s="293"/>
      <c r="W107" s="293"/>
      <c r="X107" s="292"/>
      <c r="Y107" s="291">
        <f>Y108</f>
        <v>-60000</v>
      </c>
      <c r="Z107" s="291">
        <f>Z108</f>
        <v>0</v>
      </c>
      <c r="AA107" s="291">
        <v>60000</v>
      </c>
      <c r="AB107" s="290">
        <v>60000</v>
      </c>
      <c r="AC107" s="274"/>
    </row>
    <row r="108" spans="1:29" ht="51" customHeight="1" x14ac:dyDescent="0.25">
      <c r="A108" s="303"/>
      <c r="B108" s="302"/>
      <c r="C108" s="301"/>
      <c r="D108" s="300"/>
      <c r="E108" s="299"/>
      <c r="F108" s="299"/>
      <c r="G108" s="298"/>
      <c r="H108" s="298"/>
      <c r="I108" s="298"/>
      <c r="J108" s="297" t="s">
        <v>349</v>
      </c>
      <c r="K108" s="295">
        <v>133</v>
      </c>
      <c r="L108" s="296"/>
      <c r="M108" s="144">
        <v>10</v>
      </c>
      <c r="N108" s="144">
        <v>1</v>
      </c>
      <c r="O108" s="219">
        <v>6310025050</v>
      </c>
      <c r="P108" s="197">
        <v>0</v>
      </c>
      <c r="Q108" s="295"/>
      <c r="R108" s="294"/>
      <c r="S108" s="293"/>
      <c r="T108" s="293"/>
      <c r="U108" s="293"/>
      <c r="V108" s="293"/>
      <c r="W108" s="293"/>
      <c r="X108" s="292"/>
      <c r="Y108" s="291">
        <f>Y109</f>
        <v>-60000</v>
      </c>
      <c r="Z108" s="291">
        <f>Z109</f>
        <v>0</v>
      </c>
      <c r="AA108" s="291">
        <v>60000</v>
      </c>
      <c r="AB108" s="290">
        <v>60000</v>
      </c>
      <c r="AC108" s="274"/>
    </row>
    <row r="109" spans="1:29" ht="25.5" customHeight="1" x14ac:dyDescent="0.25">
      <c r="A109" s="303"/>
      <c r="B109" s="302"/>
      <c r="C109" s="301"/>
      <c r="D109" s="300"/>
      <c r="E109" s="299"/>
      <c r="F109" s="299"/>
      <c r="G109" s="298"/>
      <c r="H109" s="298"/>
      <c r="I109" s="298"/>
      <c r="J109" s="297" t="s">
        <v>301</v>
      </c>
      <c r="K109" s="295">
        <v>133</v>
      </c>
      <c r="L109" s="296"/>
      <c r="M109" s="144">
        <v>10</v>
      </c>
      <c r="N109" s="144">
        <v>1</v>
      </c>
      <c r="O109" s="219">
        <v>6310025050</v>
      </c>
      <c r="P109" s="197">
        <v>310</v>
      </c>
      <c r="Q109" s="295"/>
      <c r="R109" s="294"/>
      <c r="S109" s="293"/>
      <c r="T109" s="293"/>
      <c r="U109" s="293"/>
      <c r="V109" s="293"/>
      <c r="W109" s="293"/>
      <c r="X109" s="292"/>
      <c r="Y109" s="291">
        <v>-60000</v>
      </c>
      <c r="Z109" s="291">
        <v>0</v>
      </c>
      <c r="AA109" s="291">
        <v>60000</v>
      </c>
      <c r="AB109" s="290">
        <v>60000</v>
      </c>
      <c r="AC109" s="274"/>
    </row>
    <row r="110" spans="1:29" ht="25.5" customHeight="1" x14ac:dyDescent="0.25">
      <c r="A110" s="303"/>
      <c r="B110" s="302"/>
      <c r="C110" s="301"/>
      <c r="D110" s="300"/>
      <c r="E110" s="299"/>
      <c r="F110" s="299"/>
      <c r="G110" s="298"/>
      <c r="H110" s="298"/>
      <c r="I110" s="298"/>
      <c r="J110" s="297" t="s">
        <v>348</v>
      </c>
      <c r="K110" s="295">
        <v>133</v>
      </c>
      <c r="L110" s="296"/>
      <c r="M110" s="144">
        <v>10</v>
      </c>
      <c r="N110" s="144">
        <v>1</v>
      </c>
      <c r="O110" s="219">
        <v>6310025050</v>
      </c>
      <c r="P110" s="197">
        <v>312</v>
      </c>
      <c r="Q110" s="295"/>
      <c r="R110" s="294"/>
      <c r="S110" s="293"/>
      <c r="T110" s="293"/>
      <c r="U110" s="293"/>
      <c r="V110" s="293"/>
      <c r="W110" s="293"/>
      <c r="X110" s="292"/>
      <c r="Y110" s="291">
        <v>-60000</v>
      </c>
      <c r="Z110" s="291">
        <v>0</v>
      </c>
      <c r="AA110" s="291">
        <v>60000</v>
      </c>
      <c r="AB110" s="290">
        <v>60000</v>
      </c>
      <c r="AC110" s="274"/>
    </row>
    <row r="111" spans="1:29" ht="26.25" customHeight="1" thickBot="1" x14ac:dyDescent="0.25">
      <c r="A111" s="263"/>
      <c r="B111" s="289"/>
      <c r="C111" s="288"/>
      <c r="D111" s="288"/>
      <c r="E111" s="288"/>
      <c r="F111" s="288"/>
      <c r="G111" s="288"/>
      <c r="H111" s="288"/>
      <c r="I111" s="288"/>
      <c r="J111" s="287" t="s">
        <v>274</v>
      </c>
      <c r="K111" s="285"/>
      <c r="L111" s="286">
        <v>0</v>
      </c>
      <c r="M111" s="285"/>
      <c r="N111" s="285"/>
      <c r="O111" s="284"/>
      <c r="P111" s="284"/>
      <c r="Q111" s="283"/>
      <c r="R111" s="282">
        <v>10000</v>
      </c>
      <c r="S111" s="281"/>
      <c r="T111" s="281"/>
      <c r="U111" s="281"/>
      <c r="V111" s="281"/>
      <c r="W111" s="280">
        <v>0</v>
      </c>
      <c r="X111" s="279">
        <v>0</v>
      </c>
      <c r="Y111" s="278"/>
      <c r="Z111" s="277">
        <f>Z12+Z50+Z60+Z72+Z82+Z89+Z104</f>
        <v>9367488.9800000004</v>
      </c>
      <c r="AA111" s="276">
        <f>AA12+AA50+AA60+AA72+AA82+AA89+AA104</f>
        <v>5930640</v>
      </c>
      <c r="AB111" s="275">
        <f>AB12+AB50+AB60+AB72+AB82+AB89+AB104</f>
        <v>5792155</v>
      </c>
      <c r="AC111" s="274" t="s">
        <v>297</v>
      </c>
    </row>
    <row r="112" spans="1:29" ht="11.25" customHeight="1" x14ac:dyDescent="0.2">
      <c r="A112" s="263"/>
      <c r="B112" s="273"/>
      <c r="C112" s="273"/>
      <c r="D112" s="273"/>
      <c r="E112" s="273"/>
      <c r="F112" s="273"/>
      <c r="G112" s="273"/>
      <c r="H112" s="273"/>
      <c r="I112" s="273"/>
      <c r="J112" s="273"/>
      <c r="K112" s="271"/>
      <c r="L112" s="271"/>
      <c r="M112" s="271"/>
      <c r="N112" s="271"/>
      <c r="O112" s="272"/>
      <c r="P112" s="272"/>
      <c r="Q112" s="271"/>
      <c r="R112" s="269"/>
      <c r="S112" s="270"/>
      <c r="T112" s="270"/>
      <c r="U112" s="270"/>
      <c r="V112" s="270"/>
      <c r="W112" s="270"/>
      <c r="X112" s="269"/>
      <c r="Y112" s="269"/>
      <c r="Z112" s="269"/>
      <c r="AA112" s="269"/>
      <c r="AB112" s="269"/>
      <c r="AC112" s="268" t="s">
        <v>297</v>
      </c>
    </row>
    <row r="113" spans="1:29" ht="12.75" customHeight="1" x14ac:dyDescent="0.2">
      <c r="A113" s="263"/>
      <c r="B113" s="266"/>
      <c r="C113" s="266"/>
      <c r="D113" s="266"/>
      <c r="E113" s="266"/>
      <c r="F113" s="266"/>
      <c r="G113" s="266"/>
      <c r="H113" s="266"/>
      <c r="I113" s="266"/>
      <c r="J113" s="266"/>
      <c r="K113" s="179"/>
      <c r="L113" s="179"/>
      <c r="M113" s="179"/>
      <c r="N113" s="179"/>
      <c r="O113" s="184"/>
      <c r="P113" s="184"/>
      <c r="Q113" s="179"/>
      <c r="R113" s="179"/>
      <c r="S113" s="179"/>
      <c r="T113" s="179"/>
      <c r="U113" s="179"/>
      <c r="V113" s="179"/>
      <c r="W113" s="179"/>
      <c r="X113" s="265"/>
      <c r="Y113" s="265"/>
      <c r="Z113" s="265"/>
      <c r="AA113" s="265"/>
      <c r="AB113" s="265"/>
      <c r="AC113" s="267" t="s">
        <v>297</v>
      </c>
    </row>
    <row r="114" spans="1:29" ht="12.75" customHeight="1" x14ac:dyDescent="0.2">
      <c r="A114" s="263"/>
      <c r="B114" s="266"/>
      <c r="C114" s="266"/>
      <c r="D114" s="266"/>
      <c r="E114" s="266"/>
      <c r="F114" s="266"/>
      <c r="G114" s="266"/>
      <c r="H114" s="266"/>
      <c r="I114" s="266" t="s">
        <v>347</v>
      </c>
      <c r="J114" s="266"/>
      <c r="K114" s="179"/>
      <c r="L114" s="179"/>
      <c r="M114" s="179"/>
      <c r="N114" s="179"/>
      <c r="O114" s="184"/>
      <c r="P114" s="184"/>
      <c r="Q114" s="179"/>
      <c r="R114" s="179"/>
      <c r="S114" s="265"/>
      <c r="T114" s="265"/>
      <c r="U114" s="265"/>
      <c r="V114" s="265"/>
      <c r="W114" s="265"/>
      <c r="X114" s="264"/>
      <c r="Y114" s="264"/>
      <c r="Z114" s="264"/>
      <c r="AA114" s="264"/>
      <c r="AB114" s="264"/>
      <c r="AC114" s="259"/>
    </row>
    <row r="115" spans="1:29" ht="12.75" customHeight="1" x14ac:dyDescent="0.2">
      <c r="A115" s="263"/>
      <c r="B115" s="266"/>
      <c r="C115" s="266"/>
      <c r="D115" s="266"/>
      <c r="E115" s="266"/>
      <c r="F115" s="266"/>
      <c r="G115" s="266"/>
      <c r="H115" s="266"/>
      <c r="I115" s="266"/>
      <c r="J115" s="266"/>
      <c r="K115" s="179"/>
      <c r="L115" s="179"/>
      <c r="M115" s="179"/>
      <c r="N115" s="179"/>
      <c r="O115" s="184"/>
      <c r="P115" s="184"/>
      <c r="Q115" s="179"/>
      <c r="R115" s="179"/>
      <c r="S115" s="265"/>
      <c r="T115" s="265"/>
      <c r="U115" s="265"/>
      <c r="V115" s="265"/>
      <c r="W115" s="265"/>
      <c r="X115" s="264"/>
      <c r="Y115" s="264"/>
      <c r="Z115" s="264"/>
      <c r="AA115" s="264"/>
      <c r="AB115" s="264"/>
    </row>
    <row r="116" spans="1:29" ht="12.75" customHeight="1" x14ac:dyDescent="0.2">
      <c r="A116" s="263"/>
      <c r="B116" s="266"/>
      <c r="C116" s="266"/>
      <c r="D116" s="266"/>
      <c r="E116" s="266"/>
      <c r="F116" s="266"/>
      <c r="G116" s="266"/>
      <c r="H116" s="266"/>
      <c r="I116" s="266" t="s">
        <v>347</v>
      </c>
      <c r="J116" s="266"/>
      <c r="K116" s="179"/>
      <c r="L116" s="179"/>
      <c r="M116" s="179"/>
      <c r="N116" s="179"/>
      <c r="O116" s="184"/>
      <c r="P116" s="184"/>
      <c r="Q116" s="179"/>
      <c r="R116" s="179"/>
      <c r="S116" s="265"/>
      <c r="T116" s="265"/>
      <c r="U116" s="265"/>
      <c r="V116" s="265"/>
      <c r="W116" s="265"/>
      <c r="X116" s="264"/>
      <c r="Y116" s="264"/>
      <c r="Z116" s="264"/>
      <c r="AA116" s="264"/>
      <c r="AB116" s="264"/>
    </row>
    <row r="117" spans="1:29" ht="12.75" customHeight="1" x14ac:dyDescent="0.2">
      <c r="A117" s="263"/>
      <c r="B117" s="266"/>
      <c r="C117" s="266"/>
      <c r="D117" s="266"/>
      <c r="E117" s="266"/>
      <c r="F117" s="266"/>
      <c r="G117" s="266"/>
      <c r="H117" s="266"/>
      <c r="I117" s="266"/>
      <c r="J117" s="266"/>
      <c r="K117" s="179"/>
      <c r="L117" s="179"/>
      <c r="M117" s="179"/>
      <c r="N117" s="179"/>
      <c r="O117" s="184"/>
      <c r="P117" s="184"/>
      <c r="Q117" s="179"/>
      <c r="R117" s="179"/>
      <c r="S117" s="265"/>
      <c r="T117" s="265"/>
      <c r="U117" s="265"/>
      <c r="V117" s="265"/>
      <c r="W117" s="265"/>
      <c r="X117" s="264"/>
      <c r="Y117" s="264"/>
      <c r="Z117" s="264"/>
      <c r="AA117" s="264"/>
      <c r="AB117" s="264"/>
    </row>
    <row r="118" spans="1:29" ht="12.75" customHeight="1" x14ac:dyDescent="0.2">
      <c r="A118" s="263"/>
      <c r="B118" s="266"/>
      <c r="C118" s="266"/>
      <c r="D118" s="266"/>
      <c r="E118" s="266"/>
      <c r="F118" s="266"/>
      <c r="G118" s="266"/>
      <c r="H118" s="266"/>
      <c r="I118" s="266"/>
      <c r="J118" s="266"/>
      <c r="K118" s="179"/>
      <c r="L118" s="179"/>
      <c r="M118" s="179"/>
      <c r="N118" s="179"/>
      <c r="O118" s="184"/>
      <c r="P118" s="184"/>
      <c r="Q118" s="179"/>
      <c r="R118" s="179"/>
      <c r="S118" s="265"/>
      <c r="T118" s="265"/>
      <c r="U118" s="265"/>
      <c r="V118" s="265"/>
      <c r="W118" s="265"/>
      <c r="X118" s="264"/>
      <c r="Y118" s="264"/>
      <c r="Z118" s="264"/>
      <c r="AA118" s="264"/>
      <c r="AB118" s="264"/>
    </row>
    <row r="119" spans="1:29" ht="12.75" customHeight="1" x14ac:dyDescent="0.2">
      <c r="A119" s="263"/>
      <c r="B119" s="266"/>
      <c r="C119" s="266"/>
      <c r="D119" s="266"/>
      <c r="E119" s="266"/>
      <c r="F119" s="266"/>
      <c r="G119" s="266"/>
      <c r="H119" s="266"/>
      <c r="I119" s="266"/>
      <c r="J119" s="266"/>
      <c r="K119" s="179"/>
      <c r="L119" s="179"/>
      <c r="M119" s="179"/>
      <c r="N119" s="179"/>
      <c r="O119" s="184"/>
      <c r="P119" s="184"/>
      <c r="Q119" s="179"/>
      <c r="R119" s="179"/>
      <c r="S119" s="265"/>
      <c r="T119" s="265"/>
      <c r="U119" s="265"/>
      <c r="V119" s="265"/>
      <c r="W119" s="265"/>
      <c r="X119" s="264"/>
      <c r="Y119" s="264"/>
      <c r="Z119" s="264"/>
      <c r="AA119" s="264"/>
      <c r="AB119" s="264"/>
    </row>
    <row r="120" spans="1:29" ht="12.75" customHeight="1" x14ac:dyDescent="0.2">
      <c r="A120" s="263"/>
      <c r="B120" s="262"/>
      <c r="C120" s="262"/>
      <c r="D120" s="262"/>
      <c r="E120" s="262"/>
      <c r="F120" s="262"/>
      <c r="G120" s="262"/>
      <c r="H120" s="262"/>
      <c r="I120" s="262"/>
      <c r="J120" s="262"/>
      <c r="K120" s="260"/>
      <c r="L120" s="260"/>
      <c r="M120" s="260"/>
      <c r="N120" s="260"/>
      <c r="O120" s="261"/>
      <c r="P120" s="261"/>
      <c r="Q120" s="260"/>
      <c r="R120" s="260"/>
      <c r="S120" s="259"/>
      <c r="T120" s="259"/>
      <c r="U120" s="259"/>
      <c r="V120" s="259"/>
      <c r="W120" s="259"/>
    </row>
  </sheetData>
  <mergeCells count="83">
    <mergeCell ref="S59:V59"/>
    <mergeCell ref="G78:J78"/>
    <mergeCell ref="S78:V78"/>
    <mergeCell ref="E62:J62"/>
    <mergeCell ref="S82:V82"/>
    <mergeCell ref="S76:V76"/>
    <mergeCell ref="F63:J63"/>
    <mergeCell ref="S63:V63"/>
    <mergeCell ref="F76:J76"/>
    <mergeCell ref="D74:J74"/>
    <mergeCell ref="G94:J94"/>
    <mergeCell ref="S94:V94"/>
    <mergeCell ref="F92:J92"/>
    <mergeCell ref="S92:V92"/>
    <mergeCell ref="D61:J61"/>
    <mergeCell ref="S61:V61"/>
    <mergeCell ref="S84:V84"/>
    <mergeCell ref="S62:V62"/>
    <mergeCell ref="S83:V83"/>
    <mergeCell ref="E84:J84"/>
    <mergeCell ref="G103:J103"/>
    <mergeCell ref="S103:V103"/>
    <mergeCell ref="G54:J54"/>
    <mergeCell ref="S54:V54"/>
    <mergeCell ref="F96:J96"/>
    <mergeCell ref="D90:J90"/>
    <mergeCell ref="S90:V90"/>
    <mergeCell ref="D83:J83"/>
    <mergeCell ref="B82:J82"/>
    <mergeCell ref="S96:V96"/>
    <mergeCell ref="E91:J91"/>
    <mergeCell ref="S91:V91"/>
    <mergeCell ref="S85:V85"/>
    <mergeCell ref="G88:J88"/>
    <mergeCell ref="S88:V88"/>
    <mergeCell ref="B89:J89"/>
    <mergeCell ref="S89:V89"/>
    <mergeCell ref="F85:J85"/>
    <mergeCell ref="E75:J75"/>
    <mergeCell ref="S75:V75"/>
    <mergeCell ref="G66:J66"/>
    <mergeCell ref="S66:V66"/>
    <mergeCell ref="S72:V72"/>
    <mergeCell ref="S74:V74"/>
    <mergeCell ref="B72:J72"/>
    <mergeCell ref="S50:V50"/>
    <mergeCell ref="G27:J27"/>
    <mergeCell ref="S27:V27"/>
    <mergeCell ref="F53:J53"/>
    <mergeCell ref="S53:V53"/>
    <mergeCell ref="E52:J52"/>
    <mergeCell ref="S52:V52"/>
    <mergeCell ref="D51:J51"/>
    <mergeCell ref="S51:V51"/>
    <mergeCell ref="S14:V14"/>
    <mergeCell ref="S16:V16"/>
    <mergeCell ref="B60:J60"/>
    <mergeCell ref="S60:V60"/>
    <mergeCell ref="S24:V24"/>
    <mergeCell ref="F23:J23"/>
    <mergeCell ref="G24:J24"/>
    <mergeCell ref="B50:J50"/>
    <mergeCell ref="G59:J59"/>
    <mergeCell ref="S23:V23"/>
    <mergeCell ref="E22:J22"/>
    <mergeCell ref="S22:V22"/>
    <mergeCell ref="S21:V21"/>
    <mergeCell ref="G19:J19"/>
    <mergeCell ref="S19:V19"/>
    <mergeCell ref="D13:J13"/>
    <mergeCell ref="S13:V13"/>
    <mergeCell ref="D21:J21"/>
    <mergeCell ref="E14:J14"/>
    <mergeCell ref="F16:J16"/>
    <mergeCell ref="K4:P4"/>
    <mergeCell ref="B10:J10"/>
    <mergeCell ref="B11:J11"/>
    <mergeCell ref="S11:V11"/>
    <mergeCell ref="B12:J12"/>
    <mergeCell ref="S12:V12"/>
    <mergeCell ref="J5:AB5"/>
    <mergeCell ref="J6:AB6"/>
    <mergeCell ref="B8:U8"/>
  </mergeCells>
  <pageMargins left="0.23622047244094491" right="0.23622047244094491" top="0.74803149606299213" bottom="0.74803149606299213" header="0.31496062992125984" footer="0.31496062992125984"/>
  <pageSetup paperSize="9" scale="11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Прил 1</vt:lpstr>
      <vt:lpstr>Прил 2</vt:lpstr>
      <vt:lpstr>Приложение 3</vt:lpstr>
      <vt:lpstr>приложение 4</vt:lpstr>
      <vt:lpstr>Приложение 5</vt:lpstr>
    </vt:vector>
  </TitlesOfParts>
  <Company>Anastasiya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Anastasiya</dc:creator>
  <cp:lastModifiedBy>Пользователь Windows</cp:lastModifiedBy>
  <cp:lastPrinted>2019-12-31T04:39:42Z</cp:lastPrinted>
  <dcterms:created xsi:type="dcterms:W3CDTF">2010-12-16T03:42:04Z</dcterms:created>
  <dcterms:modified xsi:type="dcterms:W3CDTF">2021-11-22T07:10:07Z</dcterms:modified>
</cp:coreProperties>
</file>