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Документы\сайты\Петровское\"/>
    </mc:Choice>
  </mc:AlternateContent>
  <bookViews>
    <workbookView xWindow="0" yWindow="0" windowWidth="20490" windowHeight="8445"/>
  </bookViews>
  <sheets>
    <sheet name="прил 1" sheetId="5" r:id="rId1"/>
    <sheet name="прил 6" sheetId="6" r:id="rId2"/>
    <sheet name="прил 7" sheetId="7" r:id="rId3"/>
    <sheet name="прил 8" sheetId="8" r:id="rId4"/>
    <sheet name="прил 9" sheetId="9" r:id="rId5"/>
  </sheets>
  <calcPr calcId="152511"/>
</workbook>
</file>

<file path=xl/calcChain.xml><?xml version="1.0" encoding="utf-8"?>
<calcChain xmlns="http://schemas.openxmlformats.org/spreadsheetml/2006/main">
  <c r="U62" i="9" l="1"/>
  <c r="U61" i="9" s="1"/>
  <c r="V59" i="9"/>
  <c r="U59" i="9"/>
  <c r="U58" i="9" s="1"/>
  <c r="U57" i="9" s="1"/>
  <c r="U56" i="9" s="1"/>
  <c r="V58" i="9"/>
  <c r="V57" i="9" s="1"/>
  <c r="V56" i="9" s="1"/>
  <c r="V54" i="9"/>
  <c r="V53" i="9" s="1"/>
  <c r="V52" i="9" s="1"/>
  <c r="U54" i="9"/>
  <c r="U53" i="9" s="1"/>
  <c r="U52" i="9" s="1"/>
  <c r="T54" i="9"/>
  <c r="T53" i="9"/>
  <c r="T52" i="9" s="1"/>
  <c r="T47" i="9" s="1"/>
  <c r="W50" i="9"/>
  <c r="W49" i="9" s="1"/>
  <c r="W48" i="9" s="1"/>
  <c r="W47" i="9" s="1"/>
  <c r="V50" i="9"/>
  <c r="U50" i="9"/>
  <c r="V49" i="9"/>
  <c r="V48" i="9" s="1"/>
  <c r="V47" i="9" s="1"/>
  <c r="U49" i="9"/>
  <c r="U48" i="9"/>
  <c r="U47" i="9" s="1"/>
  <c r="U45" i="9"/>
  <c r="U44" i="9" s="1"/>
  <c r="U43" i="9" s="1"/>
  <c r="U42" i="9" s="1"/>
  <c r="T45" i="9"/>
  <c r="T44" i="9"/>
  <c r="T43" i="9" s="1"/>
  <c r="T42" i="9" s="1"/>
  <c r="W40" i="9"/>
  <c r="V40" i="9"/>
  <c r="U40" i="9"/>
  <c r="T40" i="9"/>
  <c r="T39" i="9" s="1"/>
  <c r="T38" i="9" s="1"/>
  <c r="T37" i="9" s="1"/>
  <c r="W39" i="9"/>
  <c r="V39" i="9"/>
  <c r="U39" i="9"/>
  <c r="W38" i="9"/>
  <c r="V38" i="9"/>
  <c r="U38" i="9"/>
  <c r="W37" i="9"/>
  <c r="V37" i="9"/>
  <c r="U37" i="9"/>
  <c r="U35" i="9"/>
  <c r="U34" i="9" s="1"/>
  <c r="U33" i="9" s="1"/>
  <c r="U32" i="9" s="1"/>
  <c r="T35" i="9"/>
  <c r="T34" i="9"/>
  <c r="T33" i="9" s="1"/>
  <c r="T32" i="9" s="1"/>
  <c r="W29" i="9"/>
  <c r="V29" i="9"/>
  <c r="U29" i="9"/>
  <c r="W28" i="9"/>
  <c r="W27" i="9" s="1"/>
  <c r="W26" i="9" s="1"/>
  <c r="V28" i="9"/>
  <c r="U28" i="9"/>
  <c r="V27" i="9"/>
  <c r="V26" i="9" s="1"/>
  <c r="V10" i="9" s="1"/>
  <c r="V9" i="9" s="1"/>
  <c r="V64" i="9" s="1"/>
  <c r="U27" i="9"/>
  <c r="U26" i="9"/>
  <c r="W24" i="9"/>
  <c r="V24" i="9"/>
  <c r="U24" i="9"/>
  <c r="W23" i="9"/>
  <c r="W22" i="9" s="1"/>
  <c r="V23" i="9"/>
  <c r="U23" i="9"/>
  <c r="V22" i="9"/>
  <c r="U22" i="9"/>
  <c r="W17" i="9"/>
  <c r="V17" i="9"/>
  <c r="U17" i="9"/>
  <c r="U16" i="9" s="1"/>
  <c r="U15" i="9" s="1"/>
  <c r="T17" i="9"/>
  <c r="W16" i="9"/>
  <c r="V16" i="9"/>
  <c r="T16" i="9"/>
  <c r="W15" i="9"/>
  <c r="V15" i="9"/>
  <c r="T15" i="9"/>
  <c r="W13" i="9"/>
  <c r="V13" i="9"/>
  <c r="U13" i="9"/>
  <c r="U12" i="9" s="1"/>
  <c r="U11" i="9" s="1"/>
  <c r="U10" i="9" s="1"/>
  <c r="U9" i="9" s="1"/>
  <c r="U64" i="9" s="1"/>
  <c r="W12" i="9"/>
  <c r="V12" i="9"/>
  <c r="W11" i="9"/>
  <c r="V11" i="9"/>
  <c r="AB91" i="8"/>
  <c r="AB90" i="8" s="1"/>
  <c r="AA91" i="8"/>
  <c r="AA90" i="8" s="1"/>
  <c r="Z90" i="8"/>
  <c r="AB87" i="8"/>
  <c r="AA87" i="8"/>
  <c r="Z87" i="8"/>
  <c r="Y87" i="8"/>
  <c r="Y86" i="8" s="1"/>
  <c r="Y83" i="8" s="1"/>
  <c r="Y82" i="8" s="1"/>
  <c r="Y81" i="8" s="1"/>
  <c r="Y80" i="8" s="1"/>
  <c r="Y11" i="8" s="1"/>
  <c r="AB86" i="8"/>
  <c r="AA86" i="8"/>
  <c r="Z86" i="8"/>
  <c r="AB84" i="8"/>
  <c r="AA84" i="8"/>
  <c r="Z84" i="8"/>
  <c r="AB83" i="8"/>
  <c r="AB82" i="8" s="1"/>
  <c r="AB81" i="8" s="1"/>
  <c r="AB80" i="8" s="1"/>
  <c r="AA83" i="8"/>
  <c r="Z83" i="8"/>
  <c r="AA82" i="8"/>
  <c r="Z82" i="8"/>
  <c r="AA81" i="8"/>
  <c r="Z81" i="8"/>
  <c r="AA80" i="8"/>
  <c r="Z80" i="8"/>
  <c r="AB78" i="8"/>
  <c r="AB77" i="8" s="1"/>
  <c r="AB76" i="8" s="1"/>
  <c r="AB75" i="8" s="1"/>
  <c r="AB74" i="8" s="1"/>
  <c r="AB73" i="8" s="1"/>
  <c r="AA78" i="8"/>
  <c r="Z78" i="8"/>
  <c r="Y78" i="8"/>
  <c r="AA77" i="8"/>
  <c r="Z77" i="8"/>
  <c r="Y77" i="8"/>
  <c r="AA76" i="8"/>
  <c r="Z76" i="8"/>
  <c r="Y76" i="8"/>
  <c r="AA75" i="8"/>
  <c r="Z75" i="8"/>
  <c r="Y75" i="8"/>
  <c r="AA74" i="8"/>
  <c r="Z74" i="8"/>
  <c r="Y74" i="8"/>
  <c r="AA73" i="8"/>
  <c r="Z73" i="8"/>
  <c r="Y73" i="8"/>
  <c r="AB70" i="8"/>
  <c r="AB69" i="8" s="1"/>
  <c r="AB68" i="8" s="1"/>
  <c r="AB67" i="8" s="1"/>
  <c r="AB66" i="8" s="1"/>
  <c r="AB65" i="8" s="1"/>
  <c r="AA70" i="8"/>
  <c r="Z70" i="8"/>
  <c r="Y70" i="8"/>
  <c r="AA69" i="8"/>
  <c r="Z69" i="8"/>
  <c r="Y69" i="8"/>
  <c r="AA68" i="8"/>
  <c r="Z68" i="8"/>
  <c r="Y68" i="8"/>
  <c r="AA67" i="8"/>
  <c r="Z67" i="8"/>
  <c r="Y67" i="8"/>
  <c r="AA66" i="8"/>
  <c r="Z66" i="8"/>
  <c r="Y66" i="8"/>
  <c r="AA65" i="8"/>
  <c r="Z65" i="8"/>
  <c r="Y65" i="8"/>
  <c r="AB63" i="8"/>
  <c r="AB62" i="8" s="1"/>
  <c r="AB61" i="8" s="1"/>
  <c r="AB60" i="8" s="1"/>
  <c r="AA63" i="8"/>
  <c r="Z63" i="8"/>
  <c r="AA62" i="8"/>
  <c r="AA61" i="8" s="1"/>
  <c r="AA60" i="8" s="1"/>
  <c r="AA53" i="8" s="1"/>
  <c r="Z62" i="8"/>
  <c r="Z61" i="8"/>
  <c r="Z60" i="8" s="1"/>
  <c r="Z53" i="8" s="1"/>
  <c r="AB58" i="8"/>
  <c r="AB57" i="8" s="1"/>
  <c r="AB56" i="8" s="1"/>
  <c r="AB55" i="8" s="1"/>
  <c r="AB54" i="8" s="1"/>
  <c r="AB53" i="8" s="1"/>
  <c r="AA58" i="8"/>
  <c r="Z58" i="8"/>
  <c r="Y58" i="8"/>
  <c r="AA57" i="8"/>
  <c r="Z57" i="8"/>
  <c r="Y57" i="8"/>
  <c r="AA56" i="8"/>
  <c r="Z56" i="8"/>
  <c r="Y56" i="8"/>
  <c r="AA55" i="8"/>
  <c r="Z55" i="8"/>
  <c r="Y55" i="8"/>
  <c r="AA54" i="8"/>
  <c r="Z54" i="8"/>
  <c r="Y54" i="8"/>
  <c r="Y53" i="8"/>
  <c r="AB48" i="8"/>
  <c r="AB47" i="8" s="1"/>
  <c r="AB46" i="8" s="1"/>
  <c r="AB45" i="8" s="1"/>
  <c r="AB44" i="8" s="1"/>
  <c r="AB43" i="8" s="1"/>
  <c r="AA48" i="8"/>
  <c r="Z48" i="8"/>
  <c r="AA47" i="8"/>
  <c r="AA46" i="8" s="1"/>
  <c r="AA45" i="8" s="1"/>
  <c r="AA44" i="8" s="1"/>
  <c r="AA43" i="8" s="1"/>
  <c r="Z47" i="8"/>
  <c r="Z46" i="8"/>
  <c r="Z45" i="8" s="1"/>
  <c r="Z44" i="8" s="1"/>
  <c r="Z43" i="8" s="1"/>
  <c r="AB41" i="8"/>
  <c r="AA41" i="8"/>
  <c r="Z41" i="8"/>
  <c r="Z40" i="8" s="1"/>
  <c r="Z39" i="8" s="1"/>
  <c r="Z38" i="8" s="1"/>
  <c r="AB40" i="8"/>
  <c r="AA40" i="8"/>
  <c r="AB39" i="8"/>
  <c r="AA39" i="8"/>
  <c r="AA38" i="8" s="1"/>
  <c r="AB36" i="8"/>
  <c r="AA36" i="8"/>
  <c r="Z36" i="8"/>
  <c r="AB35" i="8"/>
  <c r="AB34" i="8" s="1"/>
  <c r="AB33" i="8" s="1"/>
  <c r="AB12" i="8" s="1"/>
  <c r="AA35" i="8"/>
  <c r="Z35" i="8"/>
  <c r="AA34" i="8"/>
  <c r="AA33" i="8" s="1"/>
  <c r="Z34" i="8"/>
  <c r="Z33" i="8"/>
  <c r="AB30" i="8"/>
  <c r="AA30" i="8"/>
  <c r="AB27" i="8"/>
  <c r="AA27" i="8"/>
  <c r="Z27" i="8"/>
  <c r="Y27" i="8"/>
  <c r="AB24" i="8"/>
  <c r="AA24" i="8"/>
  <c r="AA23" i="8" s="1"/>
  <c r="AA22" i="8" s="1"/>
  <c r="AA21" i="8" s="1"/>
  <c r="AA20" i="8" s="1"/>
  <c r="Z24" i="8"/>
  <c r="AB23" i="8"/>
  <c r="Z23" i="8"/>
  <c r="Z22" i="8" s="1"/>
  <c r="Z21" i="8" s="1"/>
  <c r="Z20" i="8" s="1"/>
  <c r="Y23" i="8"/>
  <c r="AB22" i="8"/>
  <c r="Y22" i="8"/>
  <c r="AB21" i="8"/>
  <c r="Y21" i="8"/>
  <c r="AB20" i="8"/>
  <c r="Y20" i="8"/>
  <c r="AB17" i="8"/>
  <c r="AA17" i="8"/>
  <c r="Z17" i="8"/>
  <c r="Y17" i="8"/>
  <c r="AB16" i="8"/>
  <c r="AA16" i="8"/>
  <c r="Z16" i="8"/>
  <c r="Z15" i="8" s="1"/>
  <c r="Z14" i="8" s="1"/>
  <c r="Z13" i="8" s="1"/>
  <c r="Y16" i="8"/>
  <c r="AB15" i="8"/>
  <c r="AA15" i="8"/>
  <c r="Y15" i="8"/>
  <c r="AB14" i="8"/>
  <c r="AA14" i="8"/>
  <c r="Y14" i="8"/>
  <c r="AB13" i="8"/>
  <c r="AA13" i="8"/>
  <c r="Y13" i="8"/>
  <c r="Y12" i="8"/>
  <c r="W10" i="9" l="1"/>
  <c r="W9" i="9" s="1"/>
  <c r="W64" i="9" s="1"/>
  <c r="T10" i="9"/>
  <c r="T9" i="9" s="1"/>
  <c r="T64" i="9" s="1"/>
  <c r="AB95" i="8"/>
  <c r="AB11" i="8"/>
  <c r="Z12" i="8"/>
  <c r="AA12" i="8"/>
  <c r="AA95" i="8" l="1"/>
  <c r="AA11" i="8"/>
  <c r="Z95" i="8"/>
  <c r="Z11" i="8"/>
  <c r="Q68" i="7" l="1"/>
  <c r="P68" i="7"/>
  <c r="O68" i="7"/>
  <c r="N68" i="7"/>
  <c r="Q66" i="7"/>
  <c r="Q65" i="7" s="1"/>
  <c r="Q64" i="7" s="1"/>
  <c r="Q63" i="7" s="1"/>
  <c r="Q62" i="7" s="1"/>
  <c r="P66" i="7"/>
  <c r="O66" i="7"/>
  <c r="P65" i="7"/>
  <c r="O65" i="7"/>
  <c r="N65" i="7"/>
  <c r="P64" i="7"/>
  <c r="O64" i="7"/>
  <c r="N64" i="7"/>
  <c r="P63" i="7"/>
  <c r="O63" i="7"/>
  <c r="N63" i="7"/>
  <c r="P62" i="7"/>
  <c r="O62" i="7"/>
  <c r="N62" i="7"/>
  <c r="Q60" i="7"/>
  <c r="P60" i="7"/>
  <c r="O60" i="7"/>
  <c r="N60" i="7"/>
  <c r="Q59" i="7"/>
  <c r="P59" i="7"/>
  <c r="O59" i="7"/>
  <c r="N59" i="7"/>
  <c r="Q58" i="7"/>
  <c r="P58" i="7"/>
  <c r="O58" i="7"/>
  <c r="N58" i="7"/>
  <c r="Q57" i="7"/>
  <c r="P57" i="7"/>
  <c r="O57" i="7"/>
  <c r="N57" i="7"/>
  <c r="Q56" i="7"/>
  <c r="P56" i="7"/>
  <c r="O56" i="7"/>
  <c r="N56" i="7"/>
  <c r="Q54" i="7"/>
  <c r="P54" i="7"/>
  <c r="O54" i="7"/>
  <c r="N54" i="7"/>
  <c r="Q53" i="7"/>
  <c r="P53" i="7"/>
  <c r="O53" i="7"/>
  <c r="N53" i="7"/>
  <c r="Q52" i="7"/>
  <c r="P52" i="7"/>
  <c r="O52" i="7"/>
  <c r="N52" i="7"/>
  <c r="Q51" i="7"/>
  <c r="P51" i="7"/>
  <c r="O51" i="7"/>
  <c r="N51" i="7"/>
  <c r="Q50" i="7"/>
  <c r="P50" i="7"/>
  <c r="O50" i="7"/>
  <c r="N50" i="7"/>
  <c r="Q48" i="7"/>
  <c r="P48" i="7"/>
  <c r="P47" i="7" s="1"/>
  <c r="P46" i="7" s="1"/>
  <c r="P40" i="7" s="1"/>
  <c r="O48" i="7"/>
  <c r="Q47" i="7"/>
  <c r="O47" i="7"/>
  <c r="O46" i="7" s="1"/>
  <c r="O40" i="7" s="1"/>
  <c r="Q46" i="7"/>
  <c r="Q44" i="7"/>
  <c r="P44" i="7"/>
  <c r="O44" i="7"/>
  <c r="N44" i="7"/>
  <c r="Q43" i="7"/>
  <c r="P43" i="7"/>
  <c r="O43" i="7"/>
  <c r="N43" i="7"/>
  <c r="Q42" i="7"/>
  <c r="P42" i="7"/>
  <c r="O42" i="7"/>
  <c r="N42" i="7"/>
  <c r="Q41" i="7"/>
  <c r="P41" i="7"/>
  <c r="O41" i="7"/>
  <c r="N41" i="7"/>
  <c r="Q40" i="7"/>
  <c r="N40" i="7"/>
  <c r="Q37" i="7"/>
  <c r="Q36" i="7" s="1"/>
  <c r="Q35" i="7" s="1"/>
  <c r="Q34" i="7" s="1"/>
  <c r="Q33" i="7" s="1"/>
  <c r="P37" i="7"/>
  <c r="O37" i="7"/>
  <c r="P36" i="7"/>
  <c r="P35" i="7" s="1"/>
  <c r="P34" i="7" s="1"/>
  <c r="P33" i="7" s="1"/>
  <c r="O36" i="7"/>
  <c r="O35" i="7"/>
  <c r="O34" i="7" s="1"/>
  <c r="O33" i="7" s="1"/>
  <c r="O31" i="7"/>
  <c r="O30" i="7"/>
  <c r="O29" i="7" s="1"/>
  <c r="Q27" i="7"/>
  <c r="P27" i="7"/>
  <c r="O27" i="7"/>
  <c r="O26" i="7" s="1"/>
  <c r="O25" i="7" s="1"/>
  <c r="O24" i="7" s="1"/>
  <c r="Q26" i="7"/>
  <c r="P26" i="7"/>
  <c r="Q25" i="7"/>
  <c r="Q24" i="7" s="1"/>
  <c r="P25" i="7"/>
  <c r="P24" i="7"/>
  <c r="Q19" i="7"/>
  <c r="P19" i="7"/>
  <c r="O19" i="7"/>
  <c r="N19" i="7"/>
  <c r="Q18" i="7"/>
  <c r="P18" i="7"/>
  <c r="O18" i="7"/>
  <c r="N18" i="7"/>
  <c r="Q17" i="7"/>
  <c r="P17" i="7"/>
  <c r="O17" i="7"/>
  <c r="N17" i="7"/>
  <c r="Q16" i="7"/>
  <c r="P16" i="7"/>
  <c r="O16" i="7"/>
  <c r="N16" i="7"/>
  <c r="Q14" i="7"/>
  <c r="Q13" i="7" s="1"/>
  <c r="Q12" i="7" s="1"/>
  <c r="Q11" i="7" s="1"/>
  <c r="P14" i="7"/>
  <c r="O14" i="7"/>
  <c r="P13" i="7"/>
  <c r="P12" i="7" s="1"/>
  <c r="P11" i="7" s="1"/>
  <c r="P10" i="7" s="1"/>
  <c r="O13" i="7"/>
  <c r="O12" i="7" s="1"/>
  <c r="O11" i="7" s="1"/>
  <c r="N10" i="7"/>
  <c r="N70" i="7" s="1"/>
  <c r="N10" i="6"/>
  <c r="O10" i="6"/>
  <c r="P10" i="6"/>
  <c r="P26" i="6" s="1"/>
  <c r="Q10" i="6"/>
  <c r="Q26" i="6" s="1"/>
  <c r="O15" i="6"/>
  <c r="P15" i="6"/>
  <c r="Q15" i="6"/>
  <c r="N17" i="6"/>
  <c r="O17" i="6"/>
  <c r="P17" i="6"/>
  <c r="Q17" i="6"/>
  <c r="N20" i="6"/>
  <c r="O20" i="6"/>
  <c r="P20" i="6"/>
  <c r="Q20" i="6"/>
  <c r="N22" i="6"/>
  <c r="O22" i="6"/>
  <c r="P22" i="6"/>
  <c r="Q22" i="6"/>
  <c r="N24" i="6"/>
  <c r="O24" i="6"/>
  <c r="P24" i="6"/>
  <c r="Q24" i="6"/>
  <c r="N26" i="6"/>
  <c r="O26" i="6"/>
  <c r="O10" i="7" l="1"/>
  <c r="O70" i="7" s="1"/>
  <c r="Q10" i="7"/>
  <c r="Q70" i="7" s="1"/>
  <c r="P70" i="7"/>
  <c r="C12" i="5" l="1"/>
</calcChain>
</file>

<file path=xl/sharedStrings.xml><?xml version="1.0" encoding="utf-8"?>
<sst xmlns="http://schemas.openxmlformats.org/spreadsheetml/2006/main" count="475" uniqueCount="175">
  <si>
    <t>к решению совета</t>
  </si>
  <si>
    <t>Приложение 1</t>
  </si>
  <si>
    <t xml:space="preserve">Источники внутреннего финансирования дефицита местного бюджета </t>
  </si>
  <si>
    <t>000 01 00 00 00 00 0000 000</t>
  </si>
  <si>
    <t>ИСТОЧНИКИ ВНУТРЕННЕГО ФИНАНСИРОВАНИЯ ДЕФИЦИТОВ БЮДЖЕТОВ</t>
  </si>
  <si>
    <t>000 01 05 00 00 00 0000 000</t>
  </si>
  <si>
    <t>Изменение остатков средств на счетах по учету средств бюджета</t>
  </si>
  <si>
    <t>000 01 05 00 00 00 0000 500</t>
  </si>
  <si>
    <t>Увеличение остатков средств бюджетов</t>
  </si>
  <si>
    <t>000 01 05 02 00 00 0000 500</t>
  </si>
  <si>
    <t>Увеличение прочих остатков средств бюджетов</t>
  </si>
  <si>
    <t>000 01 05 02 01 00 0000 510</t>
  </si>
  <si>
    <t>Увеличение прочих остатков денежных средств бюджетов</t>
  </si>
  <si>
    <t>000 01 05 02 01 10 0000 510</t>
  </si>
  <si>
    <t>000 01 05 00 00 00 0000 600</t>
  </si>
  <si>
    <t>Уменьшение остатков средств бюджетов</t>
  </si>
  <si>
    <t>000 01 05 02 00 00 0000 600</t>
  </si>
  <si>
    <t>Уменьшение прочих остатков средств бюджетов</t>
  </si>
  <si>
    <t>000 01 05 02 01 00 0000 610</t>
  </si>
  <si>
    <t>Уменьшение прочих остатков денежных средств бюджетов</t>
  </si>
  <si>
    <t>000 01 05 02 01 10 0000 610</t>
  </si>
  <si>
    <t xml:space="preserve">депутатов  Петровского сельсовета </t>
  </si>
  <si>
    <t>на 2021 год  и на плановый период 2022 и 2023 годов.</t>
  </si>
  <si>
    <t>Код источника финансирования по КИВФ,КИФнФ</t>
  </si>
  <si>
    <t>Наименование показателя</t>
  </si>
  <si>
    <t>2021 год</t>
  </si>
  <si>
    <t>2022 год</t>
  </si>
  <si>
    <t>2023 год</t>
  </si>
  <si>
    <t>Увеличение прочих остатков денежных средств бюджетов сельских поселений</t>
  </si>
  <si>
    <t>Уменьшение прочих остатков денежных средств бюджетов  сельских поселений</t>
  </si>
  <si>
    <t>Всего источников финансирования дефицитов бюджетов</t>
  </si>
  <si>
    <t>от 17 .02.2021 года N 28</t>
  </si>
  <si>
    <t>ИТОГО РАСХОДОВ</t>
  </si>
  <si>
    <t>Культура</t>
  </si>
  <si>
    <t>КУЛЬТУРА, КИНЕМАТОГРАФИЯ</t>
  </si>
  <si>
    <t>Благоустройство</t>
  </si>
  <si>
    <t>ЖИЛИЩНО-КОММУНАЛЬНОЕ ХОЗЯЙСТВО</t>
  </si>
  <si>
    <t>Дорожное хозяйство (дорожные фонды)</t>
  </si>
  <si>
    <t>НАЦИОНАЛЬНАЯ ЭКОНОМИКА</t>
  </si>
  <si>
    <t>Другие вопросы в области национальной безопасности и правоохранительной деятельности</t>
  </si>
  <si>
    <t>Обеспечение пожарной безопасности</t>
  </si>
  <si>
    <t>НАЦИОНАЛЬНАЯ БЕЗОПАСНОСТЬ И ПРАВООХРАНИТЕЛЬНАЯ ДЕЯТЕЛЬНОСТЬ</t>
  </si>
  <si>
    <t>Мобилизационная и вневойсковая подготовка</t>
  </si>
  <si>
    <t>НАЦИОНАЛЬНАЯ ОБОРОНА</t>
  </si>
  <si>
    <t>Другие общегосударственные вопросы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</si>
  <si>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</si>
  <si>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</si>
  <si>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Функционирование высшего должностного лица субъекта Российской Федерации и муниципального образования</t>
  </si>
  <si>
    <t>ОБЩЕГОСУДАРСТВЕННЫЕ ВОПРОСЫ</t>
  </si>
  <si>
    <t>изменения</t>
  </si>
  <si>
    <t>КВР</t>
  </si>
  <si>
    <t>КЦСР</t>
  </si>
  <si>
    <t>ПР</t>
  </si>
  <si>
    <t>РЗ</t>
  </si>
  <si>
    <t>Наименование  расходов</t>
  </si>
  <si>
    <t/>
  </si>
  <si>
    <t>(руб.)</t>
  </si>
  <si>
    <t>Распределение бюджетных ассигнований  бюджета Петровского сельсовета на 2021 год и на плановый период 2022 и 2023 года по разделам и  подразделам расходов классификации расходов бюджета</t>
  </si>
  <si>
    <t>от 17.02.2021 года N 28</t>
  </si>
  <si>
    <t>Петровского сельсовета</t>
  </si>
  <si>
    <t>к решению совета депутатов</t>
  </si>
  <si>
    <t>Приложение N 6</t>
  </si>
  <si>
    <t>Приложение  N 7</t>
  </si>
  <si>
    <t>от  17 .02. 2021 г.N 28</t>
  </si>
  <si>
    <t>Распределение бюджетных ассигнований   местного бюджета  по разделам , подразделам , целевым статьям (муниципальным программам администрации Муниципального образования Петровского сельсовета и непрограммным направлениям деятельности),группам и подгруппам  видов  расходов классификации расходов бюджета на 2021 год и на плановый период 2022 и 2023 годов</t>
  </si>
  <si>
    <t>Наименование</t>
  </si>
  <si>
    <t>Муниципальная программа "Реализация муниципальной политики на территории муниципального образования Петровский сельсовет Саракташского района Оренбургской области на 2018-2024г"</t>
  </si>
  <si>
    <t>Подпрограмма "Осуществление деятельности аппарата управления администрации муниципального образования Петровский сельсовет"</t>
  </si>
  <si>
    <t>Глава муниципального образования</t>
  </si>
  <si>
    <t>Расходы на выплаты персоналу государственных (муниципальных) органов</t>
  </si>
  <si>
    <t>Аппарат администрации муниципального образования</t>
  </si>
  <si>
    <t>120</t>
  </si>
  <si>
    <t>Иные закупки товаров, работ и услуг для обеспечения государственных (муниципальных) нужд</t>
  </si>
  <si>
    <t>240</t>
  </si>
  <si>
    <t>Уплата налогов, сборов и иных платежей</t>
  </si>
  <si>
    <t>Иные межбюджетные трансферты</t>
  </si>
  <si>
    <t>Межбюджетные трансферты на осуществление части переданных в район полномочий по внешнему муниципальному контролю</t>
  </si>
  <si>
    <t>Непрограммное   направление расходов ( непрограммные  мероприятия</t>
  </si>
  <si>
    <t>Членские взносы в Совет (ассоциацию) муниципальных образований</t>
  </si>
  <si>
    <t>Членские взносы</t>
  </si>
  <si>
    <t>Подпрограмма "Обеспечение осуществления части, переданных органами власти другого уровня, полномочий"</t>
  </si>
  <si>
    <t xml:space="preserve">Осуществление первичного воинского учета на территориях, где отсутствуют военные комиссариаты </t>
  </si>
  <si>
    <t>Подпрограмма  "Обеспечение пожарной безопасности на территории муниципального образования Петровский сельсовет"</t>
  </si>
  <si>
    <t>Финансовое обеспечение мероприятий на обеспечение пожарной безопасности на территории муниципального образования поселения</t>
  </si>
  <si>
    <t>Непрограммное направление расходов (непрограммные мероприятия)</t>
  </si>
  <si>
    <t xml:space="preserve">Меры поддержки добровольных народных дружин </t>
  </si>
  <si>
    <t>Подпрограмма "Развитие дорожного хозяйства на территории муниципального образования Петровский сельсовет"</t>
  </si>
  <si>
    <t>Содержание и ремонт,  капитальный ремонт автомобильных дорог общего пользования и искусственных сооружений на них</t>
  </si>
  <si>
    <t>Подпрограмма "Благоустройство территории муниципального образования Петровский сельсовет"</t>
  </si>
  <si>
    <t>Финансовое обеспечение мероприятий по благоустройству территорий муниципального образования поселения</t>
  </si>
  <si>
    <t>Подпрограмма "Развитие культуры на территории муниципального образования Петровский сельсовет"</t>
  </si>
  <si>
    <t>Финансовое обеспечение части переданных полномочий по организации досуга и обеспечению жителей услугами организации культуры и библиотечного обслуживания</t>
  </si>
  <si>
    <t>540</t>
  </si>
  <si>
    <t>Финансовое обеспечение мероприятий, направленных на развитие культуры на территории муниципального образования поселения</t>
  </si>
  <si>
    <t>Приложение 8 к решению совета</t>
  </si>
  <si>
    <t>,</t>
  </si>
  <si>
    <t>депутатов Петровского сельсовета</t>
  </si>
  <si>
    <t>№ 28 от  17.02. 2021 г</t>
  </si>
  <si>
    <t>Ведомственная структура расходов  бюджета Петровского сельсовета Саракташского района Оренбургской области</t>
  </si>
  <si>
    <t>Ведомственная структура расходов местного бюджета муниципального образования</t>
  </si>
  <si>
    <t>на 2020 год и плановый период 2021-2022</t>
  </si>
  <si>
    <t>Петровский сельсовет Саракташского района Оренбургской области на 20201год и на плановый</t>
  </si>
  <si>
    <t xml:space="preserve">   период 2022 и 2023 годов</t>
  </si>
  <si>
    <t>( руб)</t>
  </si>
  <si>
    <t>ВЕД</t>
  </si>
  <si>
    <t>КФСР</t>
  </si>
  <si>
    <t>ЦСР</t>
  </si>
  <si>
    <t>ВР</t>
  </si>
  <si>
    <t>КЭСР</t>
  </si>
  <si>
    <t>Тип ср-в</t>
  </si>
  <si>
    <t>Квартал I</t>
  </si>
  <si>
    <t>Квартал II</t>
  </si>
  <si>
    <t>Квартал III</t>
  </si>
  <si>
    <t>Квартал IV</t>
  </si>
  <si>
    <t>Сумма</t>
  </si>
  <si>
    <t>Администрация Петровского сельсовета</t>
  </si>
  <si>
    <t>Муниципальная программа "Реализация муниципальной политики на территории муниципального образования Петровский сельсовет Саракташского района Оренбургской области на 2017-2024г"</t>
  </si>
  <si>
    <t>Фонд оплаты труда государственных (муниципальных) органов</t>
  </si>
  <si>
    <t>Расходы на выплаты по обязательному социальному страхованию</t>
  </si>
  <si>
    <t xml:space="preserve">Взносы по обязательному социальному страхованию госуд (муницип) органов </t>
  </si>
  <si>
    <t>Иные закупки товаров, работ и услуг для государственных (муниципальных) нужд</t>
  </si>
  <si>
    <t xml:space="preserve">Обеспечение деятельности финансовых ,налоговых и </t>
  </si>
  <si>
    <t>Муниципальная программа"Реализация муниципальной политики на территории муниципального образования Петровский сельсовет Сарактташского района Оренбургской области на 2017 -2024 гг"</t>
  </si>
  <si>
    <t>Межбюджетные трансферты на осуществление части переданных полномочий по внешнему муниципальному контролю</t>
  </si>
  <si>
    <t>Другие общегосударственные</t>
  </si>
  <si>
    <t>Непрограммное направление расходов ( напрограммные мероприятия )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</si>
  <si>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</si>
  <si>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Прочая закупка товаров, работ и услуг для обеспечения государственных (муниципальных) нужд</t>
  </si>
  <si>
    <t>Непрограммное направление расходов (непрограммные мероприятия).</t>
  </si>
  <si>
    <t>социальная политика</t>
  </si>
  <si>
    <t>Пенсионное обеспечение</t>
  </si>
  <si>
    <t>Публичные нормативные социальные выплаты гражданам</t>
  </si>
  <si>
    <t>Пенсия за выслугу лет муниципальным служащим</t>
  </si>
  <si>
    <t>____________________</t>
  </si>
  <si>
    <t>Приложение 19                                                          к Решению Совета депутатов района от 19 декабря 2014 года №470 (вредакции решения Совета депутатов района от 7 мая 2015 года №543)</t>
  </si>
  <si>
    <t xml:space="preserve">                                    РАСПРЕДЕЛЕНИЕ БЮДЖЕТНЫХ АССИГНОВАНИЙ МЕСТНОГО БЮДЖЕТА ПО ЦЕЛЕВЫМ СТАТЬЯМ (МУНИЦИПАЛЬНЫМ</t>
  </si>
  <si>
    <t xml:space="preserve">                                       ПРОГРАММАМ САРАКТАШСКОГО РАЙОНА НЕПРОГРАММНЫМ НАПРАВЛЕНИЯМ ДЕЯТЕЛЬНОСТИ)</t>
  </si>
  <si>
    <t xml:space="preserve">                                    , РАЗДЕЛАМ, ПОДРАЗДЕЛАМ, ГРУППАМ И  ПОДГРУППАМ ВИДОВ РАСХОДОВ КЛАССИФИКАЦИИ</t>
  </si>
  <si>
    <t xml:space="preserve">                                                                            РАСХОДОВ НА 2020 И НА ПЛАНОВЫЙ ПЕРИОД 2021 И 2022 ГОДОВ</t>
  </si>
  <si>
    <t>тыс.рублей</t>
  </si>
  <si>
    <t>ЭКР</t>
  </si>
  <si>
    <t>2016 год</t>
  </si>
  <si>
    <t>на 39700959 год</t>
  </si>
  <si>
    <t>на 39700960 год</t>
  </si>
  <si>
    <t>имзменения</t>
  </si>
  <si>
    <t>Муниципальная программа "Реализация муниципальной политики на территории муниципального образования Петровский сельсовет Саракташского района Оренбургской области на 2017-2024 годы"</t>
  </si>
  <si>
    <t>6300000000</t>
  </si>
  <si>
    <t>6310000000</t>
  </si>
  <si>
    <t>6310010010</t>
  </si>
  <si>
    <t>000</t>
  </si>
  <si>
    <t>6310010020</t>
  </si>
  <si>
    <t>850</t>
  </si>
  <si>
    <t>6310010080</t>
  </si>
  <si>
    <t>6320000000</t>
  </si>
  <si>
    <t>Осуществление первичного воинского учета на территориях, где отсутствуют военные комиссариаты</t>
  </si>
  <si>
    <t>6320051180</t>
  </si>
  <si>
    <t>Подпрограмма "Обеспечение пожарной безопасности на территории муниципального образования Петровский сельсовет"</t>
  </si>
  <si>
    <t>6330000000</t>
  </si>
  <si>
    <t>6330095020</t>
  </si>
  <si>
    <t>Защита населения и территории от чрезвычайных ситуаций природного и техногенного характера, пожарная безопасность</t>
  </si>
  <si>
    <t>6340000000</t>
  </si>
  <si>
    <t>Содержание и ремонт, капитальный ремонт автомобильных дорог общего пользования и искусственных сооружений на них</t>
  </si>
  <si>
    <t>6340095280</t>
  </si>
  <si>
    <t>6350000000</t>
  </si>
  <si>
    <t>6350095310</t>
  </si>
  <si>
    <t>6360000000</t>
  </si>
  <si>
    <t>6360075080</t>
  </si>
  <si>
    <t>6360095220</t>
  </si>
  <si>
    <t>7700000000</t>
  </si>
  <si>
    <t>Меры поддержки добровольных народных дружин</t>
  </si>
  <si>
    <t>7700020040</t>
  </si>
  <si>
    <t>7700095100</t>
  </si>
  <si>
    <t>ВСЕГО</t>
  </si>
  <si>
    <t>х</t>
  </si>
  <si>
    <t>Всего: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</si>
</sst>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#,##0_ ;\-#,##0\ "/>
    <numFmt numFmtId="165" formatCode="#,##0.00_ ;\-#,##0.00\ "/>
    <numFmt numFmtId="166" formatCode="000"/>
    <numFmt numFmtId="167" formatCode="0000000000"/>
    <numFmt numFmtId="168" formatCode="00"/>
    <numFmt numFmtId="169" formatCode="0000"/>
    <numFmt numFmtId="170" formatCode="000.00"/>
    <numFmt numFmtId="171" formatCode="\1"/>
    <numFmt numFmtId="172" formatCode="00\.00\.00"/>
    <numFmt numFmtId="173" formatCode="#,##0.00;[Red]\-#,##0.00;0.00"/>
  </numFmts>
  <fonts count="33" x14ac:knownFonts="1">
    <font>
      <sz val="10"/>
      <name val="Arial Cyr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Arial Cyr"/>
      <charset val="204"/>
    </font>
    <font>
      <sz val="10"/>
      <name val="Arial"/>
      <family val="2"/>
      <charset val="204"/>
    </font>
    <font>
      <sz val="11"/>
      <name val="Cambria"/>
      <family val="1"/>
      <charset val="204"/>
      <scheme val="major"/>
    </font>
    <font>
      <sz val="10"/>
      <name val="Arial Cyr"/>
      <charset val="204"/>
    </font>
    <font>
      <sz val="10"/>
      <name val="Arial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2"/>
      <name val="Arial"/>
      <family val="2"/>
      <charset val="204"/>
    </font>
    <font>
      <b/>
      <sz val="12"/>
      <name val="Times New Roman"/>
      <family val="1"/>
      <charset val="204"/>
    </font>
    <font>
      <b/>
      <sz val="12"/>
      <name val="Arial"/>
      <family val="2"/>
      <charset val="204"/>
    </font>
    <font>
      <b/>
      <sz val="9"/>
      <name val="Times New Roman"/>
      <family val="1"/>
      <charset val="204"/>
    </font>
    <font>
      <b/>
      <sz val="8"/>
      <name val="Arial"/>
      <charset val="204"/>
    </font>
    <font>
      <b/>
      <sz val="11"/>
      <name val="Times New Roman"/>
      <family val="1"/>
      <charset val="204"/>
    </font>
    <font>
      <sz val="8"/>
      <name val="Arial"/>
      <charset val="204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b/>
      <sz val="8"/>
      <name val="Arial"/>
      <family val="2"/>
      <charset val="204"/>
    </font>
    <font>
      <sz val="8"/>
      <name val="Arial"/>
      <family val="2"/>
      <charset val="204"/>
    </font>
    <font>
      <b/>
      <sz val="7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Times New Roman"/>
      <charset val="204"/>
    </font>
    <font>
      <b/>
      <sz val="9"/>
      <name val="Arial"/>
      <charset val="204"/>
    </font>
    <font>
      <b/>
      <sz val="10"/>
      <name val="Arial"/>
      <charset val="204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3" fillId="0" borderId="0"/>
    <xf numFmtId="0" fontId="7" fillId="0" borderId="0"/>
    <xf numFmtId="0" fontId="10" fillId="0" borderId="0"/>
  </cellStyleXfs>
  <cellXfs count="333">
    <xf numFmtId="0" fontId="0" fillId="0" borderId="0" xfId="0"/>
    <xf numFmtId="0" fontId="0" fillId="0" borderId="0" xfId="0" applyFont="1"/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/>
    <xf numFmtId="0" fontId="6" fillId="0" borderId="0" xfId="0" applyFont="1"/>
    <xf numFmtId="0" fontId="2" fillId="0" borderId="0" xfId="0" quotePrefix="1" applyFont="1" applyAlignment="1">
      <alignment horizontal="left"/>
    </xf>
    <xf numFmtId="1" fontId="2" fillId="0" borderId="1" xfId="0" applyNumberFormat="1" applyFont="1" applyBorder="1" applyAlignment="1">
      <alignment horizontal="right" wrapText="1"/>
    </xf>
    <xf numFmtId="3" fontId="2" fillId="0" borderId="1" xfId="0" applyNumberFormat="1" applyFont="1" applyBorder="1" applyAlignment="1">
      <alignment horizontal="right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justify" vertical="center" wrapText="1"/>
    </xf>
    <xf numFmtId="3" fontId="2" fillId="0" borderId="1" xfId="0" applyNumberFormat="1" applyFont="1" applyBorder="1" applyAlignment="1">
      <alignment horizontal="center" wrapText="1"/>
    </xf>
    <xf numFmtId="164" fontId="2" fillId="0" borderId="1" xfId="0" applyNumberFormat="1" applyFont="1" applyBorder="1" applyAlignment="1">
      <alignment horizontal="right" wrapText="1"/>
    </xf>
    <xf numFmtId="3" fontId="2" fillId="0" borderId="1" xfId="0" applyNumberFormat="1" applyFont="1" applyBorder="1" applyAlignment="1">
      <alignment horizontal="center" vertical="top" wrapText="1"/>
    </xf>
    <xf numFmtId="3" fontId="2" fillId="0" borderId="1" xfId="0" applyNumberFormat="1" applyFont="1" applyBorder="1" applyAlignment="1">
      <alignment horizontal="right" vertical="top" wrapText="1"/>
    </xf>
    <xf numFmtId="1" fontId="2" fillId="0" borderId="1" xfId="0" applyNumberFormat="1" applyFont="1" applyBorder="1" applyAlignment="1">
      <alignment horizontal="center" vertical="top" wrapText="1"/>
    </xf>
    <xf numFmtId="0" fontId="0" fillId="0" borderId="1" xfId="0" applyFont="1" applyBorder="1"/>
    <xf numFmtId="0" fontId="0" fillId="0" borderId="1" xfId="0" applyFont="1" applyBorder="1" applyAlignment="1">
      <alignment wrapText="1"/>
    </xf>
    <xf numFmtId="0" fontId="8" fillId="0" borderId="1" xfId="0" applyFont="1" applyBorder="1" applyAlignment="1">
      <alignment wrapText="1"/>
    </xf>
    <xf numFmtId="165" fontId="2" fillId="0" borderId="1" xfId="0" applyNumberFormat="1" applyFont="1" applyBorder="1" applyAlignment="1">
      <alignment horizontal="right" wrapText="1"/>
    </xf>
    <xf numFmtId="4" fontId="2" fillId="0" borderId="1" xfId="0" applyNumberFormat="1" applyFont="1" applyBorder="1" applyAlignment="1">
      <alignment horizontal="right" wrapText="1"/>
    </xf>
    <xf numFmtId="0" fontId="1" fillId="0" borderId="0" xfId="0" quotePrefix="1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4" fontId="5" fillId="0" borderId="2" xfId="3" applyNumberFormat="1" applyFont="1" applyFill="1" applyBorder="1" applyAlignment="1" applyProtection="1">
      <protection hidden="1"/>
    </xf>
    <xf numFmtId="4" fontId="5" fillId="0" borderId="3" xfId="3" applyNumberFormat="1" applyFont="1" applyFill="1" applyBorder="1" applyAlignment="1" applyProtection="1">
      <protection hidden="1"/>
    </xf>
    <xf numFmtId="2" fontId="5" fillId="0" borderId="3" xfId="3" applyNumberFormat="1" applyFont="1" applyFill="1" applyBorder="1" applyAlignment="1" applyProtection="1">
      <alignment horizontal="right" wrapText="1"/>
      <protection hidden="1"/>
    </xf>
    <xf numFmtId="0" fontId="5" fillId="0" borderId="3" xfId="3" applyNumberFormat="1" applyFont="1" applyFill="1" applyBorder="1" applyAlignment="1" applyProtection="1">
      <alignment horizontal="right" wrapText="1"/>
      <protection hidden="1"/>
    </xf>
    <xf numFmtId="0" fontId="4" fillId="0" borderId="3" xfId="3" applyNumberFormat="1" applyFont="1" applyFill="1" applyBorder="1" applyAlignment="1" applyProtection="1">
      <alignment wrapText="1"/>
      <protection hidden="1"/>
    </xf>
    <xf numFmtId="0" fontId="5" fillId="0" borderId="3" xfId="3" applyNumberFormat="1" applyFont="1" applyFill="1" applyBorder="1" applyAlignment="1" applyProtection="1">
      <alignment horizontal="left" vertical="justify"/>
      <protection hidden="1"/>
    </xf>
    <xf numFmtId="4" fontId="4" fillId="0" borderId="4" xfId="3" applyNumberFormat="1" applyFont="1" applyFill="1" applyBorder="1" applyAlignment="1" applyProtection="1">
      <protection hidden="1"/>
    </xf>
    <xf numFmtId="4" fontId="4" fillId="0" borderId="1" xfId="3" applyNumberFormat="1" applyFont="1" applyFill="1" applyBorder="1" applyAlignment="1" applyProtection="1">
      <protection hidden="1"/>
    </xf>
    <xf numFmtId="2" fontId="4" fillId="0" borderId="1" xfId="3" applyNumberFormat="1" applyFont="1" applyFill="1" applyBorder="1" applyAlignment="1" applyProtection="1">
      <alignment horizontal="right" wrapText="1"/>
      <protection hidden="1"/>
    </xf>
    <xf numFmtId="166" fontId="4" fillId="0" borderId="1" xfId="3" applyNumberFormat="1" applyFont="1" applyFill="1" applyBorder="1" applyAlignment="1" applyProtection="1">
      <alignment horizontal="right" wrapText="1"/>
      <protection hidden="1"/>
    </xf>
    <xf numFmtId="167" fontId="4" fillId="0" borderId="1" xfId="3" applyNumberFormat="1" applyFont="1" applyFill="1" applyBorder="1" applyAlignment="1" applyProtection="1">
      <alignment horizontal="right" wrapText="1"/>
      <protection hidden="1"/>
    </xf>
    <xf numFmtId="168" fontId="4" fillId="0" borderId="1" xfId="3" applyNumberFormat="1" applyFont="1" applyFill="1" applyBorder="1" applyAlignment="1" applyProtection="1">
      <alignment wrapText="1"/>
      <protection hidden="1"/>
    </xf>
    <xf numFmtId="0" fontId="4" fillId="0" borderId="5" xfId="3" applyNumberFormat="1" applyFont="1" applyFill="1" applyBorder="1" applyAlignment="1" applyProtection="1">
      <alignment horizontal="left" vertical="justify" wrapText="1"/>
      <protection hidden="1"/>
    </xf>
    <xf numFmtId="0" fontId="4" fillId="0" borderId="6" xfId="3" applyNumberFormat="1" applyFont="1" applyFill="1" applyBorder="1" applyAlignment="1" applyProtection="1">
      <alignment horizontal="left" vertical="justify" wrapText="1"/>
      <protection hidden="1"/>
    </xf>
    <xf numFmtId="0" fontId="4" fillId="0" borderId="7" xfId="3" applyNumberFormat="1" applyFont="1" applyFill="1" applyBorder="1" applyAlignment="1" applyProtection="1">
      <alignment horizontal="left" vertical="justify" wrapText="1"/>
      <protection hidden="1"/>
    </xf>
    <xf numFmtId="169" fontId="4" fillId="0" borderId="1" xfId="3" applyNumberFormat="1" applyFont="1" applyFill="1" applyBorder="1" applyAlignment="1" applyProtection="1">
      <alignment horizontal="left" vertical="justify" wrapText="1"/>
      <protection hidden="1"/>
    </xf>
    <xf numFmtId="166" fontId="4" fillId="0" borderId="8" xfId="3" applyNumberFormat="1" applyFont="1" applyFill="1" applyBorder="1" applyAlignment="1" applyProtection="1">
      <alignment horizontal="left" vertical="justify" wrapText="1"/>
      <protection hidden="1"/>
    </xf>
    <xf numFmtId="4" fontId="5" fillId="0" borderId="4" xfId="3" applyNumberFormat="1" applyFont="1" applyFill="1" applyBorder="1" applyAlignment="1" applyProtection="1">
      <protection hidden="1"/>
    </xf>
    <xf numFmtId="4" fontId="5" fillId="0" borderId="1" xfId="3" applyNumberFormat="1" applyFont="1" applyFill="1" applyBorder="1" applyAlignment="1" applyProtection="1">
      <protection hidden="1"/>
    </xf>
    <xf numFmtId="2" fontId="5" fillId="0" borderId="1" xfId="3" applyNumberFormat="1" applyFont="1" applyFill="1" applyBorder="1" applyAlignment="1" applyProtection="1">
      <alignment horizontal="right" wrapText="1"/>
      <protection hidden="1"/>
    </xf>
    <xf numFmtId="166" fontId="5" fillId="0" borderId="1" xfId="3" applyNumberFormat="1" applyFont="1" applyFill="1" applyBorder="1" applyAlignment="1" applyProtection="1">
      <alignment horizontal="right" wrapText="1"/>
      <protection hidden="1"/>
    </xf>
    <xf numFmtId="167" fontId="5" fillId="0" borderId="1" xfId="3" applyNumberFormat="1" applyFont="1" applyFill="1" applyBorder="1" applyAlignment="1" applyProtection="1">
      <alignment horizontal="right" wrapText="1"/>
      <protection hidden="1"/>
    </xf>
    <xf numFmtId="168" fontId="5" fillId="0" borderId="1" xfId="3" applyNumberFormat="1" applyFont="1" applyFill="1" applyBorder="1" applyAlignment="1" applyProtection="1">
      <alignment wrapText="1"/>
      <protection hidden="1"/>
    </xf>
    <xf numFmtId="166" fontId="5" fillId="0" borderId="5" xfId="3" applyNumberFormat="1" applyFont="1" applyFill="1" applyBorder="1" applyAlignment="1" applyProtection="1">
      <alignment horizontal="left" vertical="justify" wrapText="1"/>
      <protection hidden="1"/>
    </xf>
    <xf numFmtId="166" fontId="5" fillId="0" borderId="6" xfId="3" applyNumberFormat="1" applyFont="1" applyFill="1" applyBorder="1" applyAlignment="1" applyProtection="1">
      <alignment horizontal="left" vertical="justify" wrapText="1"/>
      <protection hidden="1"/>
    </xf>
    <xf numFmtId="166" fontId="5" fillId="0" borderId="9" xfId="3" applyNumberFormat="1" applyFont="1" applyFill="1" applyBorder="1" applyAlignment="1" applyProtection="1">
      <alignment horizontal="left" vertical="justify" wrapText="1"/>
      <protection hidden="1"/>
    </xf>
    <xf numFmtId="166" fontId="4" fillId="0" borderId="1" xfId="3" applyNumberFormat="1" applyFont="1" applyFill="1" applyBorder="1" applyAlignment="1" applyProtection="1">
      <alignment horizontal="left" vertical="justify" wrapText="1"/>
      <protection hidden="1"/>
    </xf>
    <xf numFmtId="166" fontId="4" fillId="0" borderId="1" xfId="3" applyNumberFormat="1" applyFont="1" applyFill="1" applyBorder="1" applyAlignment="1" applyProtection="1">
      <alignment horizontal="left" vertical="justify" wrapText="1"/>
      <protection hidden="1"/>
    </xf>
    <xf numFmtId="0" fontId="4" fillId="0" borderId="1" xfId="3" applyNumberFormat="1" applyFont="1" applyFill="1" applyBorder="1" applyAlignment="1" applyProtection="1">
      <alignment horizontal="left" vertical="justify" wrapText="1"/>
      <protection hidden="1"/>
    </xf>
    <xf numFmtId="0" fontId="4" fillId="0" borderId="1" xfId="3" applyNumberFormat="1" applyFont="1" applyFill="1" applyBorder="1" applyAlignment="1" applyProtection="1">
      <alignment horizontal="left" vertical="justify" wrapText="1"/>
      <protection hidden="1"/>
    </xf>
    <xf numFmtId="0" fontId="4" fillId="0" borderId="5" xfId="3" applyNumberFormat="1" applyFont="1" applyFill="1" applyBorder="1" applyAlignment="1" applyProtection="1">
      <alignment horizontal="center" vertical="justify" wrapText="1"/>
      <protection hidden="1"/>
    </xf>
    <xf numFmtId="0" fontId="4" fillId="0" borderId="6" xfId="3" applyNumberFormat="1" applyFont="1" applyFill="1" applyBorder="1" applyAlignment="1" applyProtection="1">
      <alignment horizontal="center" vertical="justify" wrapText="1"/>
      <protection hidden="1"/>
    </xf>
    <xf numFmtId="0" fontId="5" fillId="0" borderId="6" xfId="3" applyNumberFormat="1" applyFont="1" applyFill="1" applyBorder="1" applyAlignment="1" applyProtection="1">
      <alignment horizontal="center" vertical="justify" wrapText="1"/>
      <protection hidden="1"/>
    </xf>
    <xf numFmtId="0" fontId="4" fillId="0" borderId="6" xfId="3" applyNumberFormat="1" applyFont="1" applyFill="1" applyBorder="1" applyAlignment="1" applyProtection="1">
      <alignment horizontal="left" vertical="justify" wrapText="1"/>
      <protection hidden="1"/>
    </xf>
    <xf numFmtId="169" fontId="4" fillId="0" borderId="6" xfId="3" applyNumberFormat="1" applyFont="1" applyFill="1" applyBorder="1" applyAlignment="1" applyProtection="1">
      <alignment horizontal="left" vertical="justify" wrapText="1"/>
      <protection hidden="1"/>
    </xf>
    <xf numFmtId="166" fontId="4" fillId="0" borderId="9" xfId="3" applyNumberFormat="1" applyFont="1" applyFill="1" applyBorder="1" applyAlignment="1" applyProtection="1">
      <alignment horizontal="left" vertical="justify" wrapText="1"/>
      <protection hidden="1"/>
    </xf>
    <xf numFmtId="0" fontId="0" fillId="0" borderId="0" xfId="0" applyFont="1" applyAlignment="1">
      <alignment horizontal="center"/>
    </xf>
    <xf numFmtId="0" fontId="0" fillId="0" borderId="10" xfId="0" applyBorder="1" applyAlignment="1">
      <alignment horizontal="center"/>
    </xf>
    <xf numFmtId="166" fontId="5" fillId="0" borderId="1" xfId="3" applyNumberFormat="1" applyFont="1" applyFill="1" applyBorder="1" applyAlignment="1" applyProtection="1">
      <alignment horizontal="left" vertical="justify" wrapText="1"/>
      <protection hidden="1"/>
    </xf>
    <xf numFmtId="166" fontId="5" fillId="0" borderId="8" xfId="3" applyNumberFormat="1" applyFont="1" applyFill="1" applyBorder="1" applyAlignment="1" applyProtection="1">
      <alignment horizontal="left" vertical="justify" wrapText="1"/>
      <protection hidden="1"/>
    </xf>
    <xf numFmtId="0" fontId="5" fillId="0" borderId="11" xfId="3" applyNumberFormat="1" applyFont="1" applyFill="1" applyBorder="1" applyAlignment="1" applyProtection="1">
      <alignment horizontal="center" vertical="top" wrapText="1"/>
      <protection hidden="1"/>
    </xf>
    <xf numFmtId="0" fontId="5" fillId="0" borderId="12" xfId="3" applyNumberFormat="1" applyFont="1" applyFill="1" applyBorder="1" applyAlignment="1" applyProtection="1">
      <alignment horizontal="center" vertical="top" wrapText="1"/>
      <protection hidden="1"/>
    </xf>
    <xf numFmtId="0" fontId="5" fillId="0" borderId="12" xfId="3" applyNumberFormat="1" applyFont="1" applyFill="1" applyBorder="1" applyAlignment="1" applyProtection="1">
      <alignment horizontal="center" vertical="justify"/>
      <protection hidden="1"/>
    </xf>
    <xf numFmtId="0" fontId="5" fillId="0" borderId="13" xfId="3" applyNumberFormat="1" applyFont="1" applyFill="1" applyBorder="1" applyAlignment="1" applyProtection="1">
      <alignment horizontal="center" vertical="justify"/>
      <protection hidden="1"/>
    </xf>
    <xf numFmtId="0" fontId="4" fillId="0" borderId="0" xfId="3" applyFont="1" applyProtection="1">
      <protection hidden="1"/>
    </xf>
    <xf numFmtId="0" fontId="5" fillId="0" borderId="0" xfId="3" applyNumberFormat="1" applyFont="1" applyFill="1" applyAlignment="1" applyProtection="1">
      <alignment horizontal="center" vertical="top"/>
      <protection hidden="1"/>
    </xf>
    <xf numFmtId="0" fontId="5" fillId="0" borderId="0" xfId="3" applyNumberFormat="1" applyFont="1" applyFill="1" applyAlignment="1" applyProtection="1">
      <alignment horizontal="left"/>
      <protection hidden="1"/>
    </xf>
    <xf numFmtId="0" fontId="11" fillId="0" borderId="0" xfId="3" applyNumberFormat="1" applyFont="1" applyFill="1" applyAlignment="1" applyProtection="1">
      <alignment horizontal="left"/>
      <protection hidden="1"/>
    </xf>
    <xf numFmtId="0" fontId="11" fillId="0" borderId="0" xfId="3" applyNumberFormat="1" applyFont="1" applyFill="1" applyBorder="1" applyAlignment="1" applyProtection="1">
      <alignment horizontal="left"/>
      <protection hidden="1"/>
    </xf>
    <xf numFmtId="0" fontId="4" fillId="0" borderId="0" xfId="3" applyFont="1" applyAlignment="1" applyProtection="1">
      <alignment horizontal="right"/>
      <protection hidden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4" fillId="0" borderId="0" xfId="3" applyFont="1"/>
    <xf numFmtId="0" fontId="4" fillId="0" borderId="0" xfId="3" applyFont="1" applyAlignment="1">
      <alignment horizontal="right"/>
    </xf>
    <xf numFmtId="0" fontId="4" fillId="0" borderId="0" xfId="3" applyFont="1" applyAlignment="1">
      <alignment horizontal="left" vertical="justify"/>
    </xf>
    <xf numFmtId="0" fontId="3" fillId="0" borderId="0" xfId="3" applyFont="1" applyAlignment="1">
      <alignment horizontal="left" vertical="justify"/>
    </xf>
    <xf numFmtId="0" fontId="4" fillId="0" borderId="0" xfId="3" applyFont="1" applyAlignment="1">
      <alignment horizontal="center"/>
    </xf>
    <xf numFmtId="170" fontId="5" fillId="0" borderId="1" xfId="3" applyNumberFormat="1" applyFont="1" applyFill="1" applyBorder="1" applyAlignment="1" applyProtection="1">
      <alignment horizontal="right" wrapText="1"/>
      <protection hidden="1"/>
    </xf>
    <xf numFmtId="166" fontId="5" fillId="0" borderId="8" xfId="3" applyNumberFormat="1" applyFont="1" applyFill="1" applyBorder="1" applyAlignment="1" applyProtection="1">
      <alignment horizontal="left" vertical="justify" wrapText="1"/>
      <protection hidden="1"/>
    </xf>
    <xf numFmtId="169" fontId="5" fillId="0" borderId="1" xfId="3" applyNumberFormat="1" applyFont="1" applyFill="1" applyBorder="1" applyAlignment="1" applyProtection="1">
      <alignment horizontal="left" vertical="justify" wrapText="1"/>
      <protection hidden="1"/>
    </xf>
    <xf numFmtId="0" fontId="5" fillId="0" borderId="1" xfId="3" applyNumberFormat="1" applyFont="1" applyFill="1" applyBorder="1" applyAlignment="1" applyProtection="1">
      <alignment horizontal="left" vertical="justify" wrapText="1"/>
      <protection hidden="1"/>
    </xf>
    <xf numFmtId="0" fontId="5" fillId="0" borderId="1" xfId="3" applyNumberFormat="1" applyFont="1" applyFill="1" applyBorder="1" applyAlignment="1" applyProtection="1">
      <alignment horizontal="left" vertical="justify" wrapText="1"/>
      <protection hidden="1"/>
    </xf>
    <xf numFmtId="0" fontId="12" fillId="0" borderId="0" xfId="0" applyFont="1"/>
    <xf numFmtId="167" fontId="13" fillId="0" borderId="1" xfId="0" applyNumberFormat="1" applyFont="1" applyBorder="1" applyAlignment="1">
      <alignment horizontal="right" vertical="center" wrapText="1"/>
    </xf>
    <xf numFmtId="166" fontId="5" fillId="0" borderId="9" xfId="3" applyNumberFormat="1" applyFont="1" applyFill="1" applyBorder="1" applyAlignment="1" applyProtection="1">
      <alignment horizontal="left" vertical="justify" wrapText="1"/>
      <protection hidden="1"/>
    </xf>
    <xf numFmtId="169" fontId="5" fillId="0" borderId="6" xfId="3" applyNumberFormat="1" applyFont="1" applyFill="1" applyBorder="1" applyAlignment="1" applyProtection="1">
      <alignment horizontal="left" vertical="justify" wrapText="1"/>
      <protection hidden="1"/>
    </xf>
    <xf numFmtId="0" fontId="5" fillId="0" borderId="6" xfId="3" applyNumberFormat="1" applyFont="1" applyFill="1" applyBorder="1" applyAlignment="1" applyProtection="1">
      <alignment horizontal="left" vertical="justify" wrapText="1"/>
      <protection hidden="1"/>
    </xf>
    <xf numFmtId="167" fontId="14" fillId="0" borderId="1" xfId="0" applyNumberFormat="1" applyFont="1" applyBorder="1" applyAlignment="1">
      <alignment horizontal="right" vertical="center" wrapText="1"/>
    </xf>
    <xf numFmtId="1" fontId="13" fillId="0" borderId="1" xfId="0" applyNumberFormat="1" applyFont="1" applyBorder="1" applyAlignment="1">
      <alignment horizontal="right" vertical="center" wrapText="1"/>
    </xf>
    <xf numFmtId="0" fontId="5" fillId="0" borderId="7" xfId="3" applyNumberFormat="1" applyFont="1" applyFill="1" applyBorder="1" applyAlignment="1" applyProtection="1">
      <alignment horizontal="left" vertical="justify" wrapText="1"/>
      <protection hidden="1"/>
    </xf>
    <xf numFmtId="0" fontId="5" fillId="0" borderId="6" xfId="3" applyNumberFormat="1" applyFont="1" applyFill="1" applyBorder="1" applyAlignment="1" applyProtection="1">
      <alignment horizontal="left" vertical="justify" wrapText="1"/>
      <protection hidden="1"/>
    </xf>
    <xf numFmtId="0" fontId="5" fillId="0" borderId="5" xfId="3" applyNumberFormat="1" applyFont="1" applyFill="1" applyBorder="1" applyAlignment="1" applyProtection="1">
      <alignment horizontal="left" vertical="justify" wrapText="1"/>
      <protection hidden="1"/>
    </xf>
    <xf numFmtId="166" fontId="5" fillId="0" borderId="1" xfId="3" applyNumberFormat="1" applyFont="1" applyFill="1" applyBorder="1" applyAlignment="1" applyProtection="1">
      <alignment horizontal="left" vertical="justify" wrapText="1"/>
      <protection hidden="1"/>
    </xf>
    <xf numFmtId="168" fontId="4" fillId="0" borderId="14" xfId="3" applyNumberFormat="1" applyFont="1" applyFill="1" applyBorder="1" applyAlignment="1" applyProtection="1">
      <alignment wrapText="1"/>
      <protection hidden="1"/>
    </xf>
    <xf numFmtId="0" fontId="15" fillId="0" borderId="0" xfId="3" applyFont="1" applyAlignment="1">
      <alignment horizontal="justify" vertical="justify"/>
    </xf>
    <xf numFmtId="0" fontId="3" fillId="0" borderId="0" xfId="3" applyFont="1" applyAlignment="1">
      <alignment horizontal="justify" vertical="justify"/>
    </xf>
    <xf numFmtId="0" fontId="3" fillId="0" borderId="0" xfId="3" applyFont="1"/>
    <xf numFmtId="0" fontId="3" fillId="0" borderId="0" xfId="3" applyFont="1" applyAlignment="1">
      <alignment horizontal="right"/>
    </xf>
    <xf numFmtId="0" fontId="10" fillId="0" borderId="0" xfId="3"/>
    <xf numFmtId="0" fontId="16" fillId="0" borderId="0" xfId="0" applyFont="1" applyAlignment="1">
      <alignment wrapText="1"/>
    </xf>
    <xf numFmtId="0" fontId="16" fillId="0" borderId="0" xfId="0" quotePrefix="1" applyFont="1" applyAlignment="1">
      <alignment wrapText="1"/>
    </xf>
    <xf numFmtId="0" fontId="16" fillId="0" borderId="0" xfId="0" applyFont="1" applyAlignment="1">
      <alignment horizontal="center" wrapText="1"/>
    </xf>
    <xf numFmtId="0" fontId="16" fillId="0" borderId="0" xfId="0" quotePrefix="1" applyFont="1" applyAlignment="1">
      <alignment horizontal="center" wrapText="1"/>
    </xf>
    <xf numFmtId="0" fontId="16" fillId="0" borderId="0" xfId="0" applyFont="1" applyBorder="1" applyAlignment="1">
      <alignment vertical="top" wrapText="1"/>
    </xf>
    <xf numFmtId="0" fontId="16" fillId="0" borderId="0" xfId="0" applyFont="1" applyBorder="1" applyAlignment="1">
      <alignment horizontal="center" vertical="top" wrapText="1"/>
    </xf>
    <xf numFmtId="0" fontId="15" fillId="0" borderId="0" xfId="3" applyFont="1" applyAlignment="1" applyProtection="1">
      <alignment horizontal="justify" vertical="justify"/>
      <protection hidden="1"/>
    </xf>
    <xf numFmtId="0" fontId="5" fillId="0" borderId="0" xfId="0" applyFont="1" applyAlignment="1"/>
    <xf numFmtId="0" fontId="16" fillId="0" borderId="0" xfId="0" applyFont="1" applyAlignment="1"/>
    <xf numFmtId="0" fontId="3" fillId="0" borderId="0" xfId="3" applyFont="1" applyProtection="1">
      <protection hidden="1"/>
    </xf>
    <xf numFmtId="0" fontId="10" fillId="0" borderId="0" xfId="3" applyProtection="1">
      <protection hidden="1"/>
    </xf>
    <xf numFmtId="0" fontId="17" fillId="0" borderId="0" xfId="3" applyNumberFormat="1" applyFont="1" applyFill="1" applyAlignment="1" applyProtection="1">
      <alignment horizontal="justify" vertical="justify"/>
      <protection hidden="1"/>
    </xf>
    <xf numFmtId="0" fontId="11" fillId="0" borderId="0" xfId="3" applyNumberFormat="1" applyFont="1" applyFill="1" applyAlignment="1" applyProtection="1">
      <protection hidden="1"/>
    </xf>
    <xf numFmtId="0" fontId="11" fillId="0" borderId="0" xfId="3" applyNumberFormat="1" applyFont="1" applyFill="1" applyBorder="1" applyAlignment="1" applyProtection="1">
      <alignment horizontal="center"/>
      <protection hidden="1"/>
    </xf>
    <xf numFmtId="0" fontId="11" fillId="0" borderId="0" xfId="3" applyNumberFormat="1" applyFont="1" applyFill="1" applyAlignment="1" applyProtection="1">
      <alignment horizontal="center"/>
      <protection hidden="1"/>
    </xf>
    <xf numFmtId="0" fontId="11" fillId="0" borderId="0" xfId="3" applyNumberFormat="1" applyFont="1" applyFill="1" applyAlignment="1" applyProtection="1">
      <alignment horizontal="right" vertical="top"/>
      <protection hidden="1"/>
    </xf>
    <xf numFmtId="0" fontId="11" fillId="0" borderId="0" xfId="3" applyNumberFormat="1" applyFont="1" applyFill="1" applyAlignment="1" applyProtection="1">
      <alignment horizontal="center" vertical="top"/>
      <protection hidden="1"/>
    </xf>
    <xf numFmtId="4" fontId="11" fillId="0" borderId="0" xfId="3" applyNumberFormat="1" applyFont="1" applyFill="1" applyAlignment="1" applyProtection="1">
      <alignment horizontal="center" vertical="top"/>
      <protection hidden="1"/>
    </xf>
    <xf numFmtId="0" fontId="3" fillId="0" borderId="0" xfId="3" applyNumberFormat="1" applyFont="1" applyFill="1" applyAlignment="1" applyProtection="1">
      <protection hidden="1"/>
    </xf>
    <xf numFmtId="0" fontId="18" fillId="0" borderId="1" xfId="3" applyNumberFormat="1" applyFont="1" applyFill="1" applyBorder="1" applyAlignment="1" applyProtection="1">
      <alignment horizontal="center" vertical="justify"/>
      <protection hidden="1"/>
    </xf>
    <xf numFmtId="0" fontId="5" fillId="0" borderId="1" xfId="3" applyNumberFormat="1" applyFont="1" applyFill="1" applyBorder="1" applyAlignment="1" applyProtection="1">
      <alignment horizontal="center" vertical="top" wrapText="1"/>
      <protection hidden="1"/>
    </xf>
    <xf numFmtId="0" fontId="5" fillId="0" borderId="1" xfId="3" applyNumberFormat="1" applyFont="1" applyFill="1" applyBorder="1" applyAlignment="1" applyProtection="1">
      <alignment horizontal="right" vertical="top" wrapText="1"/>
      <protection hidden="1"/>
    </xf>
    <xf numFmtId="0" fontId="5" fillId="0" borderId="1" xfId="3" applyNumberFormat="1" applyFont="1" applyFill="1" applyBorder="1" applyAlignment="1" applyProtection="1">
      <alignment horizontal="center" wrapText="1"/>
      <protection hidden="1"/>
    </xf>
    <xf numFmtId="0" fontId="11" fillId="0" borderId="1" xfId="3" applyNumberFormat="1" applyFont="1" applyFill="1" applyBorder="1" applyAlignment="1" applyProtection="1">
      <alignment horizontal="center" vertical="top" wrapText="1"/>
      <protection hidden="1"/>
    </xf>
    <xf numFmtId="0" fontId="19" fillId="0" borderId="0" xfId="3" applyNumberFormat="1" applyFont="1" applyFill="1" applyAlignment="1" applyProtection="1">
      <protection hidden="1"/>
    </xf>
    <xf numFmtId="0" fontId="15" fillId="0" borderId="15" xfId="3" applyFont="1" applyBorder="1" applyAlignment="1" applyProtection="1">
      <alignment horizontal="justify" vertical="justify"/>
      <protection hidden="1"/>
    </xf>
    <xf numFmtId="166" fontId="18" fillId="0" borderId="16" xfId="3" applyNumberFormat="1" applyFont="1" applyFill="1" applyBorder="1" applyAlignment="1" applyProtection="1">
      <alignment horizontal="justify" vertical="justify" wrapText="1"/>
      <protection hidden="1"/>
    </xf>
    <xf numFmtId="166" fontId="18" fillId="0" borderId="17" xfId="3" applyNumberFormat="1" applyFont="1" applyFill="1" applyBorder="1" applyAlignment="1" applyProtection="1">
      <alignment horizontal="justify" vertical="justify" wrapText="1"/>
      <protection hidden="1"/>
    </xf>
    <xf numFmtId="166" fontId="5" fillId="0" borderId="14" xfId="3" applyNumberFormat="1" applyFont="1" applyFill="1" applyBorder="1" applyAlignment="1" applyProtection="1">
      <alignment wrapText="1"/>
      <protection hidden="1"/>
    </xf>
    <xf numFmtId="171" fontId="4" fillId="0" borderId="18" xfId="3" applyNumberFormat="1" applyFont="1" applyFill="1" applyBorder="1" applyAlignment="1" applyProtection="1">
      <alignment wrapText="1"/>
      <protection hidden="1"/>
    </xf>
    <xf numFmtId="168" fontId="5" fillId="0" borderId="19" xfId="3" applyNumberFormat="1" applyFont="1" applyFill="1" applyBorder="1" applyAlignment="1" applyProtection="1">
      <alignment wrapText="1"/>
      <protection hidden="1"/>
    </xf>
    <xf numFmtId="167" fontId="5" fillId="0" borderId="19" xfId="3" applyNumberFormat="1" applyFont="1" applyFill="1" applyBorder="1" applyAlignment="1" applyProtection="1">
      <alignment horizontal="right" wrapText="1"/>
      <protection hidden="1"/>
    </xf>
    <xf numFmtId="166" fontId="5" fillId="0" borderId="14" xfId="3" applyNumberFormat="1" applyFont="1" applyFill="1" applyBorder="1" applyAlignment="1" applyProtection="1">
      <alignment horizontal="right" wrapText="1"/>
      <protection hidden="1"/>
    </xf>
    <xf numFmtId="166" fontId="4" fillId="0" borderId="20" xfId="3" applyNumberFormat="1" applyFont="1" applyFill="1" applyBorder="1" applyAlignment="1" applyProtection="1">
      <alignment wrapText="1"/>
      <protection hidden="1"/>
    </xf>
    <xf numFmtId="172" fontId="4" fillId="0" borderId="19" xfId="3" applyNumberFormat="1" applyFont="1" applyFill="1" applyBorder="1" applyAlignment="1" applyProtection="1">
      <alignment wrapText="1"/>
      <protection hidden="1"/>
    </xf>
    <xf numFmtId="3" fontId="5" fillId="0" borderId="14" xfId="3" applyNumberFormat="1" applyFont="1" applyFill="1" applyBorder="1" applyAlignment="1" applyProtection="1">
      <protection hidden="1"/>
    </xf>
    <xf numFmtId="3" fontId="4" fillId="0" borderId="20" xfId="3" applyNumberFormat="1" applyFont="1" applyFill="1" applyBorder="1" applyAlignment="1" applyProtection="1">
      <protection hidden="1"/>
    </xf>
    <xf numFmtId="3" fontId="3" fillId="0" borderId="19" xfId="3" applyNumberFormat="1" applyFont="1" applyFill="1" applyBorder="1" applyAlignment="1" applyProtection="1">
      <protection hidden="1"/>
    </xf>
    <xf numFmtId="4" fontId="3" fillId="0" borderId="19" xfId="3" applyNumberFormat="1" applyFont="1" applyFill="1" applyBorder="1" applyAlignment="1" applyProtection="1">
      <protection hidden="1"/>
    </xf>
    <xf numFmtId="4" fontId="11" fillId="0" borderId="19" xfId="3" applyNumberFormat="1" applyFont="1" applyFill="1" applyBorder="1" applyAlignment="1" applyProtection="1">
      <protection hidden="1"/>
    </xf>
    <xf numFmtId="4" fontId="20" fillId="0" borderId="14" xfId="3" applyNumberFormat="1" applyFont="1" applyFill="1" applyBorder="1" applyAlignment="1" applyProtection="1">
      <protection hidden="1"/>
    </xf>
    <xf numFmtId="0" fontId="21" fillId="0" borderId="0" xfId="3" applyNumberFormat="1" applyFont="1" applyFill="1" applyBorder="1" applyAlignment="1" applyProtection="1">
      <protection hidden="1"/>
    </xf>
    <xf numFmtId="166" fontId="22" fillId="0" borderId="8" xfId="3" applyNumberFormat="1" applyFont="1" applyFill="1" applyBorder="1" applyAlignment="1" applyProtection="1">
      <alignment horizontal="justify" vertical="justify" wrapText="1"/>
      <protection hidden="1"/>
    </xf>
    <xf numFmtId="166" fontId="22" fillId="0" borderId="9" xfId="3" applyNumberFormat="1" applyFont="1" applyFill="1" applyBorder="1" applyAlignment="1" applyProtection="1">
      <alignment horizontal="justify" vertical="justify" wrapText="1"/>
      <protection hidden="1"/>
    </xf>
    <xf numFmtId="166" fontId="5" fillId="0" borderId="1" xfId="3" applyNumberFormat="1" applyFont="1" applyFill="1" applyBorder="1" applyAlignment="1" applyProtection="1">
      <alignment wrapText="1"/>
      <protection hidden="1"/>
    </xf>
    <xf numFmtId="171" fontId="4" fillId="0" borderId="6" xfId="3" applyNumberFormat="1" applyFont="1" applyFill="1" applyBorder="1" applyAlignment="1" applyProtection="1">
      <alignment wrapText="1"/>
      <protection hidden="1"/>
    </xf>
    <xf numFmtId="168" fontId="5" fillId="0" borderId="7" xfId="3" applyNumberFormat="1" applyFont="1" applyFill="1" applyBorder="1" applyAlignment="1" applyProtection="1">
      <alignment wrapText="1"/>
      <protection hidden="1"/>
    </xf>
    <xf numFmtId="167" fontId="5" fillId="0" borderId="7" xfId="3" applyNumberFormat="1" applyFont="1" applyFill="1" applyBorder="1" applyAlignment="1" applyProtection="1">
      <alignment horizontal="right" wrapText="1"/>
      <protection hidden="1"/>
    </xf>
    <xf numFmtId="166" fontId="4" fillId="0" borderId="5" xfId="3" applyNumberFormat="1" applyFont="1" applyFill="1" applyBorder="1" applyAlignment="1" applyProtection="1">
      <alignment wrapText="1"/>
      <protection hidden="1"/>
    </xf>
    <xf numFmtId="172" fontId="4" fillId="0" borderId="7" xfId="3" applyNumberFormat="1" applyFont="1" applyFill="1" applyBorder="1" applyAlignment="1" applyProtection="1">
      <alignment wrapText="1"/>
      <protection hidden="1"/>
    </xf>
    <xf numFmtId="3" fontId="5" fillId="0" borderId="1" xfId="3" applyNumberFormat="1" applyFont="1" applyFill="1" applyBorder="1" applyAlignment="1" applyProtection="1">
      <protection hidden="1"/>
    </xf>
    <xf numFmtId="3" fontId="4" fillId="0" borderId="5" xfId="3" applyNumberFormat="1" applyFont="1" applyFill="1" applyBorder="1" applyAlignment="1" applyProtection="1">
      <protection hidden="1"/>
    </xf>
    <xf numFmtId="3" fontId="3" fillId="0" borderId="7" xfId="3" applyNumberFormat="1" applyFont="1" applyFill="1" applyBorder="1" applyAlignment="1" applyProtection="1">
      <protection hidden="1"/>
    </xf>
    <xf numFmtId="4" fontId="3" fillId="0" borderId="7" xfId="3" applyNumberFormat="1" applyFont="1" applyFill="1" applyBorder="1" applyAlignment="1" applyProtection="1">
      <protection hidden="1"/>
    </xf>
    <xf numFmtId="4" fontId="11" fillId="0" borderId="7" xfId="3" applyNumberFormat="1" applyFont="1" applyFill="1" applyBorder="1" applyAlignment="1" applyProtection="1">
      <protection hidden="1"/>
    </xf>
    <xf numFmtId="166" fontId="18" fillId="0" borderId="8" xfId="3" applyNumberFormat="1" applyFont="1" applyFill="1" applyBorder="1" applyAlignment="1" applyProtection="1">
      <alignment horizontal="justify" vertical="justify" wrapText="1"/>
      <protection hidden="1"/>
    </xf>
    <xf numFmtId="169" fontId="18" fillId="0" borderId="7" xfId="3" applyNumberFormat="1" applyFont="1" applyFill="1" applyBorder="1" applyAlignment="1" applyProtection="1">
      <alignment horizontal="justify" vertical="justify" wrapText="1"/>
      <protection hidden="1"/>
    </xf>
    <xf numFmtId="0" fontId="22" fillId="0" borderId="1" xfId="3" applyNumberFormat="1" applyFont="1" applyFill="1" applyBorder="1" applyAlignment="1" applyProtection="1">
      <alignment horizontal="justify" vertical="justify" wrapText="1"/>
      <protection hidden="1"/>
    </xf>
    <xf numFmtId="0" fontId="22" fillId="0" borderId="7" xfId="3" applyNumberFormat="1" applyFont="1" applyFill="1" applyBorder="1" applyAlignment="1" applyProtection="1">
      <alignment horizontal="justify" vertical="justify" wrapText="1"/>
      <protection hidden="1"/>
    </xf>
    <xf numFmtId="4" fontId="20" fillId="0" borderId="1" xfId="3" applyNumberFormat="1" applyFont="1" applyFill="1" applyBorder="1" applyAlignment="1" applyProtection="1">
      <protection hidden="1"/>
    </xf>
    <xf numFmtId="169" fontId="18" fillId="0" borderId="1" xfId="3" applyNumberFormat="1" applyFont="1" applyFill="1" applyBorder="1" applyAlignment="1" applyProtection="1">
      <alignment horizontal="justify" vertical="justify" wrapText="1"/>
      <protection hidden="1"/>
    </xf>
    <xf numFmtId="0" fontId="18" fillId="0" borderId="7" xfId="3" applyNumberFormat="1" applyFont="1" applyFill="1" applyBorder="1" applyAlignment="1" applyProtection="1">
      <alignment horizontal="justify" vertical="justify" wrapText="1"/>
      <protection hidden="1"/>
    </xf>
    <xf numFmtId="0" fontId="23" fillId="0" borderId="1" xfId="3" applyNumberFormat="1" applyFont="1" applyFill="1" applyBorder="1" applyAlignment="1" applyProtection="1">
      <alignment horizontal="justify" vertical="justify" wrapText="1"/>
      <protection hidden="1"/>
    </xf>
    <xf numFmtId="0" fontId="23" fillId="0" borderId="7" xfId="3" applyNumberFormat="1" applyFont="1" applyFill="1" applyBorder="1" applyAlignment="1" applyProtection="1">
      <alignment horizontal="justify" vertical="justify" wrapText="1"/>
      <protection hidden="1"/>
    </xf>
    <xf numFmtId="166" fontId="4" fillId="0" borderId="1" xfId="3" applyNumberFormat="1" applyFont="1" applyFill="1" applyBorder="1" applyAlignment="1" applyProtection="1">
      <alignment wrapText="1"/>
      <protection hidden="1"/>
    </xf>
    <xf numFmtId="168" fontId="4" fillId="0" borderId="7" xfId="3" applyNumberFormat="1" applyFont="1" applyFill="1" applyBorder="1" applyAlignment="1" applyProtection="1">
      <alignment wrapText="1"/>
      <protection hidden="1"/>
    </xf>
    <xf numFmtId="167" fontId="4" fillId="0" borderId="7" xfId="3" applyNumberFormat="1" applyFont="1" applyFill="1" applyBorder="1" applyAlignment="1" applyProtection="1">
      <alignment horizontal="right" wrapText="1"/>
      <protection hidden="1"/>
    </xf>
    <xf numFmtId="3" fontId="4" fillId="0" borderId="1" xfId="3" applyNumberFormat="1" applyFont="1" applyFill="1" applyBorder="1" applyAlignment="1" applyProtection="1">
      <protection hidden="1"/>
    </xf>
    <xf numFmtId="4" fontId="24" fillId="0" borderId="1" xfId="3" applyNumberFormat="1" applyFont="1" applyFill="1" applyBorder="1" applyAlignment="1" applyProtection="1">
      <protection hidden="1"/>
    </xf>
    <xf numFmtId="0" fontId="23" fillId="0" borderId="7" xfId="3" applyNumberFormat="1" applyFont="1" applyFill="1" applyBorder="1" applyAlignment="1" applyProtection="1">
      <alignment horizontal="justify" vertical="justify" wrapText="1"/>
      <protection hidden="1"/>
    </xf>
    <xf numFmtId="0" fontId="23" fillId="0" borderId="1" xfId="3" applyNumberFormat="1" applyFont="1" applyFill="1" applyBorder="1" applyAlignment="1" applyProtection="1">
      <alignment horizontal="justify" vertical="justify" wrapText="1"/>
      <protection hidden="1"/>
    </xf>
    <xf numFmtId="3" fontId="4" fillId="0" borderId="1" xfId="3" applyNumberFormat="1" applyFont="1" applyFill="1" applyBorder="1" applyAlignment="1" applyProtection="1">
      <protection hidden="1"/>
    </xf>
    <xf numFmtId="0" fontId="18" fillId="0" borderId="1" xfId="3" applyNumberFormat="1" applyFont="1" applyFill="1" applyBorder="1" applyAlignment="1" applyProtection="1">
      <alignment horizontal="justify" vertical="justify" wrapText="1"/>
      <protection hidden="1"/>
    </xf>
    <xf numFmtId="0" fontId="25" fillId="0" borderId="7" xfId="3" applyNumberFormat="1" applyFont="1" applyFill="1" applyBorder="1" applyAlignment="1" applyProtection="1">
      <alignment horizontal="justify" vertical="justify" wrapText="1"/>
      <protection hidden="1"/>
    </xf>
    <xf numFmtId="0" fontId="25" fillId="0" borderId="1" xfId="3" applyNumberFormat="1" applyFont="1" applyFill="1" applyBorder="1" applyAlignment="1" applyProtection="1">
      <alignment horizontal="justify" vertical="justify" wrapText="1"/>
      <protection hidden="1"/>
    </xf>
    <xf numFmtId="0" fontId="25" fillId="0" borderId="7" xfId="3" applyNumberFormat="1" applyFont="1" applyFill="1" applyBorder="1" applyAlignment="1" applyProtection="1">
      <alignment horizontal="justify" vertical="justify" wrapText="1"/>
      <protection hidden="1"/>
    </xf>
    <xf numFmtId="0" fontId="25" fillId="0" borderId="1" xfId="3" applyNumberFormat="1" applyFont="1" applyFill="1" applyBorder="1" applyAlignment="1" applyProtection="1">
      <alignment horizontal="justify" vertical="justify" wrapText="1"/>
      <protection hidden="1"/>
    </xf>
    <xf numFmtId="0" fontId="17" fillId="0" borderId="15" xfId="3" applyFont="1" applyBorder="1" applyAlignment="1" applyProtection="1">
      <alignment horizontal="justify" vertical="justify"/>
      <protection hidden="1"/>
    </xf>
    <xf numFmtId="171" fontId="5" fillId="0" borderId="6" xfId="3" applyNumberFormat="1" applyFont="1" applyFill="1" applyBorder="1" applyAlignment="1" applyProtection="1">
      <alignment wrapText="1"/>
      <protection hidden="1"/>
    </xf>
    <xf numFmtId="166" fontId="5" fillId="0" borderId="5" xfId="3" applyNumberFormat="1" applyFont="1" applyFill="1" applyBorder="1" applyAlignment="1" applyProtection="1">
      <alignment wrapText="1"/>
      <protection hidden="1"/>
    </xf>
    <xf numFmtId="172" fontId="5" fillId="0" borderId="7" xfId="3" applyNumberFormat="1" applyFont="1" applyFill="1" applyBorder="1" applyAlignment="1" applyProtection="1">
      <alignment wrapText="1"/>
      <protection hidden="1"/>
    </xf>
    <xf numFmtId="3" fontId="5" fillId="0" borderId="1" xfId="3" applyNumberFormat="1" applyFont="1" applyFill="1" applyBorder="1" applyAlignment="1" applyProtection="1">
      <protection hidden="1"/>
    </xf>
    <xf numFmtId="3" fontId="5" fillId="0" borderId="5" xfId="3" applyNumberFormat="1" applyFont="1" applyFill="1" applyBorder="1" applyAlignment="1" applyProtection="1">
      <protection hidden="1"/>
    </xf>
    <xf numFmtId="3" fontId="11" fillId="0" borderId="7" xfId="3" applyNumberFormat="1" applyFont="1" applyFill="1" applyBorder="1" applyAlignment="1" applyProtection="1">
      <protection hidden="1"/>
    </xf>
    <xf numFmtId="0" fontId="26" fillId="0" borderId="0" xfId="3" applyNumberFormat="1" applyFont="1" applyFill="1" applyBorder="1" applyAlignment="1" applyProtection="1">
      <protection hidden="1"/>
    </xf>
    <xf numFmtId="0" fontId="11" fillId="0" borderId="0" xfId="3" applyFont="1"/>
    <xf numFmtId="166" fontId="25" fillId="0" borderId="8" xfId="3" applyNumberFormat="1" applyFont="1" applyFill="1" applyBorder="1" applyAlignment="1" applyProtection="1">
      <alignment horizontal="justify" vertical="justify" wrapText="1"/>
      <protection hidden="1"/>
    </xf>
    <xf numFmtId="169" fontId="25" fillId="0" borderId="7" xfId="3" applyNumberFormat="1" applyFont="1" applyFill="1" applyBorder="1" applyAlignment="1" applyProtection="1">
      <alignment horizontal="justify" vertical="justify" wrapText="1"/>
      <protection hidden="1"/>
    </xf>
    <xf numFmtId="0" fontId="27" fillId="0" borderId="0" xfId="3" applyNumberFormat="1" applyFont="1" applyFill="1" applyBorder="1" applyAlignment="1" applyProtection="1">
      <protection hidden="1"/>
    </xf>
    <xf numFmtId="166" fontId="5" fillId="0" borderId="8" xfId="3" applyNumberFormat="1" applyFont="1" applyFill="1" applyBorder="1" applyAlignment="1" applyProtection="1">
      <alignment horizontal="justify" vertical="justify" wrapText="1"/>
      <protection hidden="1"/>
    </xf>
    <xf numFmtId="169" fontId="5" fillId="0" borderId="1" xfId="3" applyNumberFormat="1" applyFont="1" applyFill="1" applyBorder="1" applyAlignment="1" applyProtection="1">
      <alignment horizontal="justify" vertical="justify" wrapText="1"/>
      <protection hidden="1"/>
    </xf>
    <xf numFmtId="0" fontId="5" fillId="0" borderId="7" xfId="3" applyNumberFormat="1" applyFont="1" applyFill="1" applyBorder="1" applyAlignment="1" applyProtection="1">
      <alignment horizontal="justify" vertical="justify" wrapText="1"/>
      <protection hidden="1"/>
    </xf>
    <xf numFmtId="0" fontId="4" fillId="0" borderId="1" xfId="3" applyNumberFormat="1" applyFont="1" applyFill="1" applyBorder="1" applyAlignment="1" applyProtection="1">
      <alignment horizontal="justify" vertical="justify" wrapText="1"/>
      <protection hidden="1"/>
    </xf>
    <xf numFmtId="0" fontId="4" fillId="0" borderId="7" xfId="3" applyNumberFormat="1" applyFont="1" applyFill="1" applyBorder="1" applyAlignment="1" applyProtection="1">
      <alignment horizontal="justify" vertical="justify" wrapText="1"/>
      <protection hidden="1"/>
    </xf>
    <xf numFmtId="0" fontId="5" fillId="0" borderId="1" xfId="3" applyNumberFormat="1" applyFont="1" applyFill="1" applyBorder="1" applyAlignment="1" applyProtection="1">
      <alignment horizontal="justify" vertical="justify" wrapText="1"/>
      <protection hidden="1"/>
    </xf>
    <xf numFmtId="0" fontId="4" fillId="0" borderId="7" xfId="3" applyNumberFormat="1" applyFont="1" applyFill="1" applyBorder="1" applyAlignment="1" applyProtection="1">
      <alignment horizontal="justify" vertical="justify" wrapText="1"/>
      <protection hidden="1"/>
    </xf>
    <xf numFmtId="0" fontId="4" fillId="0" borderId="1" xfId="3" applyNumberFormat="1" applyFont="1" applyFill="1" applyBorder="1" applyAlignment="1" applyProtection="1">
      <alignment horizontal="justify" vertical="justify" wrapText="1"/>
      <protection hidden="1"/>
    </xf>
    <xf numFmtId="169" fontId="5" fillId="0" borderId="5" xfId="3" applyNumberFormat="1" applyFont="1" applyFill="1" applyBorder="1" applyAlignment="1" applyProtection="1">
      <alignment horizontal="justify" vertical="justify" wrapText="1"/>
      <protection hidden="1"/>
    </xf>
    <xf numFmtId="0" fontId="5" fillId="0" borderId="5" xfId="3" applyNumberFormat="1" applyFont="1" applyFill="1" applyBorder="1" applyAlignment="1" applyProtection="1">
      <alignment horizontal="justify" vertical="justify" wrapText="1"/>
      <protection hidden="1"/>
    </xf>
    <xf numFmtId="0" fontId="4" fillId="0" borderId="5" xfId="3" applyNumberFormat="1" applyFont="1" applyFill="1" applyBorder="1" applyAlignment="1" applyProtection="1">
      <alignment horizontal="justify" vertical="justify" wrapText="1"/>
      <protection hidden="1"/>
    </xf>
    <xf numFmtId="0" fontId="4" fillId="0" borderId="6" xfId="3" applyNumberFormat="1" applyFont="1" applyFill="1" applyBorder="1" applyAlignment="1" applyProtection="1">
      <alignment horizontal="justify" vertical="justify" wrapText="1"/>
      <protection hidden="1"/>
    </xf>
    <xf numFmtId="0" fontId="5" fillId="0" borderId="6" xfId="3" applyNumberFormat="1" applyFont="1" applyFill="1" applyBorder="1" applyAlignment="1" applyProtection="1">
      <alignment horizontal="justify" vertical="justify" wrapText="1"/>
      <protection hidden="1"/>
    </xf>
    <xf numFmtId="169" fontId="5" fillId="0" borderId="7" xfId="3" applyNumberFormat="1" applyFont="1" applyFill="1" applyBorder="1" applyAlignment="1" applyProtection="1">
      <alignment horizontal="justify" vertical="justify" wrapText="1"/>
      <protection hidden="1"/>
    </xf>
    <xf numFmtId="166" fontId="28" fillId="0" borderId="8" xfId="3" applyNumberFormat="1" applyFont="1" applyFill="1" applyBorder="1" applyAlignment="1" applyProtection="1">
      <alignment horizontal="justify" vertical="justify" wrapText="1"/>
      <protection hidden="1"/>
    </xf>
    <xf numFmtId="166" fontId="28" fillId="0" borderId="9" xfId="3" applyNumberFormat="1" applyFont="1" applyFill="1" applyBorder="1" applyAlignment="1" applyProtection="1">
      <alignment horizontal="justify" vertical="justify" wrapText="1"/>
      <protection hidden="1"/>
    </xf>
    <xf numFmtId="0" fontId="18" fillId="0" borderId="1" xfId="3" applyNumberFormat="1" applyFont="1" applyFill="1" applyBorder="1" applyAlignment="1" applyProtection="1">
      <alignment horizontal="justify" vertical="justify" wrapText="1"/>
      <protection hidden="1"/>
    </xf>
    <xf numFmtId="0" fontId="18" fillId="0" borderId="7" xfId="3" applyNumberFormat="1" applyFont="1" applyFill="1" applyBorder="1" applyAlignment="1" applyProtection="1">
      <alignment horizontal="justify" vertical="justify" wrapText="1"/>
      <protection hidden="1"/>
    </xf>
    <xf numFmtId="169" fontId="18" fillId="0" borderId="5" xfId="3" applyNumberFormat="1" applyFont="1" applyFill="1" applyBorder="1" applyAlignment="1" applyProtection="1">
      <alignment horizontal="justify" vertical="justify" wrapText="1"/>
      <protection hidden="1"/>
    </xf>
    <xf numFmtId="0" fontId="18" fillId="0" borderId="5" xfId="3" applyNumberFormat="1" applyFont="1" applyFill="1" applyBorder="1" applyAlignment="1" applyProtection="1">
      <alignment horizontal="justify" vertical="justify" wrapText="1"/>
      <protection hidden="1"/>
    </xf>
    <xf numFmtId="0" fontId="25" fillId="0" borderId="5" xfId="3" applyNumberFormat="1" applyFont="1" applyFill="1" applyBorder="1" applyAlignment="1" applyProtection="1">
      <alignment horizontal="justify" vertical="justify" wrapText="1"/>
      <protection hidden="1"/>
    </xf>
    <xf numFmtId="0" fontId="25" fillId="0" borderId="6" xfId="3" applyNumberFormat="1" applyFont="1" applyFill="1" applyBorder="1" applyAlignment="1" applyProtection="1">
      <alignment horizontal="justify" vertical="justify" wrapText="1"/>
      <protection hidden="1"/>
    </xf>
    <xf numFmtId="0" fontId="18" fillId="0" borderId="6" xfId="3" applyNumberFormat="1" applyFont="1" applyFill="1" applyBorder="1" applyAlignment="1" applyProtection="1">
      <alignment horizontal="justify" vertical="justify" wrapText="1"/>
      <protection hidden="1"/>
    </xf>
    <xf numFmtId="166" fontId="28" fillId="0" borderId="8" xfId="3" applyNumberFormat="1" applyFont="1" applyFill="1" applyBorder="1" applyAlignment="1" applyProtection="1">
      <alignment horizontal="justify" vertical="justify" wrapText="1"/>
      <protection hidden="1"/>
    </xf>
    <xf numFmtId="166" fontId="28" fillId="0" borderId="6" xfId="3" applyNumberFormat="1" applyFont="1" applyFill="1" applyBorder="1" applyAlignment="1" applyProtection="1">
      <alignment horizontal="justify" vertical="justify" wrapText="1"/>
      <protection hidden="1"/>
    </xf>
    <xf numFmtId="166" fontId="28" fillId="0" borderId="5" xfId="3" applyNumberFormat="1" applyFont="1" applyFill="1" applyBorder="1" applyAlignment="1" applyProtection="1">
      <alignment horizontal="justify" vertical="justify" wrapText="1"/>
      <protection hidden="1"/>
    </xf>
    <xf numFmtId="166" fontId="5" fillId="0" borderId="6" xfId="3" applyNumberFormat="1" applyFont="1" applyFill="1" applyBorder="1" applyAlignment="1" applyProtection="1">
      <alignment horizontal="justify" vertical="justify" wrapText="1"/>
      <protection hidden="1"/>
    </xf>
    <xf numFmtId="0" fontId="23" fillId="0" borderId="5" xfId="3" applyNumberFormat="1" applyFont="1" applyFill="1" applyBorder="1" applyAlignment="1" applyProtection="1">
      <alignment horizontal="justify" vertical="justify" wrapText="1"/>
      <protection hidden="1"/>
    </xf>
    <xf numFmtId="0" fontId="23" fillId="0" borderId="6" xfId="3" applyNumberFormat="1" applyFont="1" applyFill="1" applyBorder="1" applyAlignment="1" applyProtection="1">
      <alignment horizontal="justify" vertical="justify" wrapText="1"/>
      <protection hidden="1"/>
    </xf>
    <xf numFmtId="166" fontId="18" fillId="0" borderId="8" xfId="3" applyNumberFormat="1" applyFont="1" applyFill="1" applyBorder="1" applyAlignment="1" applyProtection="1">
      <alignment horizontal="justify" vertical="justify" wrapText="1"/>
      <protection hidden="1"/>
    </xf>
    <xf numFmtId="166" fontId="18" fillId="0" borderId="9" xfId="3" applyNumberFormat="1" applyFont="1" applyFill="1" applyBorder="1" applyAlignment="1" applyProtection="1">
      <alignment horizontal="justify" vertical="justify" wrapText="1"/>
      <protection hidden="1"/>
    </xf>
    <xf numFmtId="4" fontId="3" fillId="0" borderId="1" xfId="3" applyNumberFormat="1" applyFont="1" applyFill="1" applyBorder="1" applyAlignment="1" applyProtection="1">
      <protection hidden="1"/>
    </xf>
    <xf numFmtId="166" fontId="18" fillId="0" borderId="21" xfId="3" applyNumberFormat="1" applyFont="1" applyFill="1" applyBorder="1" applyAlignment="1" applyProtection="1">
      <alignment horizontal="justify" vertical="justify" wrapText="1"/>
      <protection hidden="1"/>
    </xf>
    <xf numFmtId="169" fontId="18" fillId="0" borderId="22" xfId="3" applyNumberFormat="1" applyFont="1" applyFill="1" applyBorder="1" applyAlignment="1" applyProtection="1">
      <alignment horizontal="justify" vertical="justify" wrapText="1"/>
      <protection hidden="1"/>
    </xf>
    <xf numFmtId="0" fontId="18" fillId="0" borderId="22" xfId="3" applyNumberFormat="1" applyFont="1" applyFill="1" applyBorder="1" applyAlignment="1" applyProtection="1">
      <alignment horizontal="justify" vertical="justify" wrapText="1"/>
      <protection hidden="1"/>
    </xf>
    <xf numFmtId="0" fontId="25" fillId="0" borderId="22" xfId="3" applyNumberFormat="1" applyFont="1" applyFill="1" applyBorder="1" applyAlignment="1" applyProtection="1">
      <alignment horizontal="justify" vertical="justify" wrapText="1"/>
      <protection hidden="1"/>
    </xf>
    <xf numFmtId="0" fontId="25" fillId="0" borderId="23" xfId="3" applyNumberFormat="1" applyFont="1" applyFill="1" applyBorder="1" applyAlignment="1" applyProtection="1">
      <alignment horizontal="justify" vertical="justify" wrapText="1"/>
      <protection hidden="1"/>
    </xf>
    <xf numFmtId="0" fontId="15" fillId="0" borderId="0" xfId="3" applyFont="1" applyBorder="1" applyAlignment="1" applyProtection="1">
      <alignment horizontal="justify" vertical="justify"/>
      <protection hidden="1"/>
    </xf>
    <xf numFmtId="166" fontId="18" fillId="0" borderId="24" xfId="3" applyNumberFormat="1" applyFont="1" applyFill="1" applyBorder="1" applyAlignment="1" applyProtection="1">
      <alignment horizontal="justify" vertical="justify" wrapText="1"/>
      <protection hidden="1"/>
    </xf>
    <xf numFmtId="169" fontId="18" fillId="0" borderId="25" xfId="3" applyNumberFormat="1" applyFont="1" applyFill="1" applyBorder="1" applyAlignment="1" applyProtection="1">
      <alignment horizontal="justify" vertical="justify" wrapText="1"/>
      <protection hidden="1"/>
    </xf>
    <xf numFmtId="0" fontId="18" fillId="0" borderId="25" xfId="3" applyNumberFormat="1" applyFont="1" applyFill="1" applyBorder="1" applyAlignment="1" applyProtection="1">
      <alignment horizontal="justify" vertical="justify" wrapText="1"/>
      <protection hidden="1"/>
    </xf>
    <xf numFmtId="0" fontId="25" fillId="0" borderId="25" xfId="3" applyNumberFormat="1" applyFont="1" applyFill="1" applyBorder="1" applyAlignment="1" applyProtection="1">
      <alignment horizontal="justify" vertical="justify" wrapText="1"/>
      <protection hidden="1"/>
    </xf>
    <xf numFmtId="0" fontId="23" fillId="0" borderId="0" xfId="3" applyNumberFormat="1" applyFont="1" applyFill="1" applyBorder="1" applyAlignment="1" applyProtection="1">
      <alignment horizontal="justify" vertical="justify" wrapText="1"/>
      <protection hidden="1"/>
    </xf>
    <xf numFmtId="0" fontId="29" fillId="0" borderId="1" xfId="3" applyNumberFormat="1" applyFont="1" applyFill="1" applyBorder="1" applyAlignment="1" applyProtection="1">
      <alignment horizontal="justify" vertical="justify" wrapText="1"/>
      <protection hidden="1"/>
    </xf>
    <xf numFmtId="171" fontId="4" fillId="0" borderId="1" xfId="3" applyNumberFormat="1" applyFont="1" applyFill="1" applyBorder="1" applyAlignment="1" applyProtection="1">
      <alignment wrapText="1"/>
      <protection hidden="1"/>
    </xf>
    <xf numFmtId="172" fontId="4" fillId="0" borderId="1" xfId="3" applyNumberFormat="1" applyFont="1" applyFill="1" applyBorder="1" applyAlignment="1" applyProtection="1">
      <alignment wrapText="1"/>
      <protection hidden="1"/>
    </xf>
    <xf numFmtId="3" fontId="3" fillId="0" borderId="1" xfId="3" applyNumberFormat="1" applyFont="1" applyFill="1" applyBorder="1" applyAlignment="1" applyProtection="1">
      <protection hidden="1"/>
    </xf>
    <xf numFmtId="4" fontId="11" fillId="0" borderId="1" xfId="3" applyNumberFormat="1" applyFont="1" applyFill="1" applyBorder="1" applyAlignment="1" applyProtection="1">
      <protection hidden="1"/>
    </xf>
    <xf numFmtId="166" fontId="18" fillId="0" borderId="10" xfId="3" applyNumberFormat="1" applyFont="1" applyFill="1" applyBorder="1" applyAlignment="1" applyProtection="1">
      <alignment horizontal="justify" vertical="justify" wrapText="1"/>
      <protection hidden="1"/>
    </xf>
    <xf numFmtId="169" fontId="18" fillId="0" borderId="0" xfId="3" applyNumberFormat="1" applyFont="1" applyFill="1" applyBorder="1" applyAlignment="1" applyProtection="1">
      <alignment horizontal="justify" vertical="justify" wrapText="1"/>
      <protection hidden="1"/>
    </xf>
    <xf numFmtId="0" fontId="18" fillId="0" borderId="0" xfId="3" applyNumberFormat="1" applyFont="1" applyFill="1" applyBorder="1" applyAlignment="1" applyProtection="1">
      <alignment horizontal="justify" vertical="justify" wrapText="1"/>
      <protection hidden="1"/>
    </xf>
    <xf numFmtId="0" fontId="25" fillId="0" borderId="0" xfId="3" applyNumberFormat="1" applyFont="1" applyFill="1" applyBorder="1" applyAlignment="1" applyProtection="1">
      <alignment horizontal="justify" vertical="justify" wrapText="1"/>
      <protection hidden="1"/>
    </xf>
    <xf numFmtId="0" fontId="15" fillId="0" borderId="1" xfId="3" applyFont="1" applyBorder="1" applyAlignment="1" applyProtection="1">
      <alignment horizontal="justify" vertical="justify"/>
      <protection hidden="1"/>
    </xf>
    <xf numFmtId="166" fontId="18" fillId="0" borderId="1" xfId="3" applyNumberFormat="1" applyFont="1" applyFill="1" applyBorder="1" applyAlignment="1" applyProtection="1">
      <alignment horizontal="justify" vertical="justify" wrapText="1"/>
      <protection hidden="1"/>
    </xf>
    <xf numFmtId="0" fontId="21" fillId="0" borderId="0" xfId="3" applyNumberFormat="1" applyFont="1" applyFill="1" applyAlignment="1" applyProtection="1">
      <protection hidden="1"/>
    </xf>
    <xf numFmtId="0" fontId="18" fillId="0" borderId="24" xfId="3" applyNumberFormat="1" applyFont="1" applyFill="1" applyBorder="1" applyAlignment="1" applyProtection="1">
      <alignment horizontal="justify" vertical="justify"/>
      <protection hidden="1"/>
    </xf>
    <xf numFmtId="0" fontId="18" fillId="0" borderId="25" xfId="3" applyNumberFormat="1" applyFont="1" applyFill="1" applyBorder="1" applyAlignment="1" applyProtection="1">
      <alignment horizontal="justify" vertical="justify"/>
      <protection hidden="1"/>
    </xf>
    <xf numFmtId="0" fontId="22" fillId="0" borderId="25" xfId="3" applyNumberFormat="1" applyFont="1" applyFill="1" applyBorder="1" applyAlignment="1" applyProtection="1">
      <alignment horizontal="justify" vertical="justify"/>
      <protection hidden="1"/>
    </xf>
    <xf numFmtId="0" fontId="4" fillId="0" borderId="25" xfId="3" applyNumberFormat="1" applyFont="1" applyFill="1" applyBorder="1" applyAlignment="1" applyProtection="1">
      <alignment wrapText="1"/>
      <protection hidden="1"/>
    </xf>
    <xf numFmtId="0" fontId="4" fillId="0" borderId="25" xfId="3" applyNumberFormat="1" applyFont="1" applyFill="1" applyBorder="1" applyAlignment="1" applyProtection="1">
      <protection hidden="1"/>
    </xf>
    <xf numFmtId="0" fontId="5" fillId="0" borderId="25" xfId="3" applyNumberFormat="1" applyFont="1" applyFill="1" applyBorder="1" applyAlignment="1" applyProtection="1">
      <alignment horizontal="right" wrapText="1"/>
      <protection hidden="1"/>
    </xf>
    <xf numFmtId="0" fontId="5" fillId="0" borderId="25" xfId="3" applyNumberFormat="1" applyFont="1" applyFill="1" applyBorder="1" applyAlignment="1" applyProtection="1">
      <protection hidden="1"/>
    </xf>
    <xf numFmtId="3" fontId="5" fillId="0" borderId="25" xfId="3" applyNumberFormat="1" applyFont="1" applyFill="1" applyBorder="1" applyAlignment="1" applyProtection="1">
      <alignment wrapText="1"/>
      <protection hidden="1"/>
    </xf>
    <xf numFmtId="3" fontId="5" fillId="0" borderId="25" xfId="3" applyNumberFormat="1" applyFont="1" applyFill="1" applyBorder="1" applyAlignment="1" applyProtection="1">
      <protection hidden="1"/>
    </xf>
    <xf numFmtId="3" fontId="5" fillId="0" borderId="26" xfId="3" applyNumberFormat="1" applyFont="1" applyFill="1" applyBorder="1" applyAlignment="1" applyProtection="1">
      <protection hidden="1"/>
    </xf>
    <xf numFmtId="3" fontId="11" fillId="0" borderId="25" xfId="3" applyNumberFormat="1" applyFont="1" applyFill="1" applyBorder="1" applyAlignment="1" applyProtection="1">
      <protection hidden="1"/>
    </xf>
    <xf numFmtId="3" fontId="11" fillId="0" borderId="0" xfId="3" applyNumberFormat="1" applyFont="1" applyFill="1" applyBorder="1" applyAlignment="1" applyProtection="1">
      <protection hidden="1"/>
    </xf>
    <xf numFmtId="4" fontId="11" fillId="0" borderId="16" xfId="3" applyNumberFormat="1" applyFont="1" applyFill="1" applyBorder="1" applyAlignment="1" applyProtection="1">
      <protection hidden="1"/>
    </xf>
    <xf numFmtId="4" fontId="5" fillId="0" borderId="14" xfId="3" applyNumberFormat="1" applyFont="1" applyFill="1" applyBorder="1" applyAlignment="1" applyProtection="1">
      <protection hidden="1"/>
    </xf>
    <xf numFmtId="0" fontId="10" fillId="0" borderId="0" xfId="3" applyNumberFormat="1" applyFont="1" applyFill="1" applyAlignment="1" applyProtection="1">
      <protection hidden="1"/>
    </xf>
    <xf numFmtId="0" fontId="4" fillId="0" borderId="0" xfId="3" applyNumberFormat="1" applyFont="1" applyFill="1" applyAlignment="1" applyProtection="1">
      <alignment horizontal="justify" vertical="justify"/>
      <protection hidden="1"/>
    </xf>
    <xf numFmtId="0" fontId="4" fillId="0" borderId="0" xfId="3" applyNumberFormat="1" applyFont="1" applyFill="1" applyAlignment="1" applyProtection="1">
      <protection hidden="1"/>
    </xf>
    <xf numFmtId="0" fontId="4" fillId="0" borderId="0" xfId="3" applyNumberFormat="1" applyFont="1" applyFill="1" applyAlignment="1" applyProtection="1">
      <alignment horizontal="right"/>
      <protection hidden="1"/>
    </xf>
    <xf numFmtId="3" fontId="11" fillId="0" borderId="0" xfId="3" applyNumberFormat="1" applyFont="1" applyFill="1" applyAlignment="1" applyProtection="1">
      <protection hidden="1"/>
    </xf>
    <xf numFmtId="3" fontId="5" fillId="0" borderId="0" xfId="3" applyNumberFormat="1" applyFont="1" applyFill="1" applyAlignment="1" applyProtection="1">
      <protection hidden="1"/>
    </xf>
    <xf numFmtId="0" fontId="4" fillId="0" borderId="0" xfId="3" applyFont="1" applyAlignment="1" applyProtection="1">
      <alignment horizontal="justify" vertical="justify"/>
      <protection hidden="1"/>
    </xf>
    <xf numFmtId="0" fontId="2" fillId="0" borderId="0" xfId="3" applyFont="1" applyAlignment="1" applyProtection="1">
      <alignment horizontal="justify" vertical="justify"/>
      <protection hidden="1"/>
    </xf>
    <xf numFmtId="0" fontId="30" fillId="0" borderId="0" xfId="3" applyFont="1" applyProtection="1">
      <protection hidden="1"/>
    </xf>
    <xf numFmtId="0" fontId="30" fillId="0" borderId="0" xfId="3" applyFont="1" applyAlignment="1" applyProtection="1">
      <alignment horizontal="right"/>
      <protection hidden="1"/>
    </xf>
    <xf numFmtId="0" fontId="10" fillId="0" borderId="0" xfId="3" applyAlignment="1">
      <alignment horizontal="right"/>
    </xf>
    <xf numFmtId="0" fontId="10" fillId="0" borderId="0" xfId="3" applyFill="1" applyProtection="1">
      <protection hidden="1"/>
    </xf>
    <xf numFmtId="0" fontId="10" fillId="0" borderId="0" xfId="3" applyNumberFormat="1" applyFill="1" applyAlignment="1" applyProtection="1">
      <alignment vertical="top" wrapText="1"/>
      <protection hidden="1"/>
    </xf>
    <xf numFmtId="0" fontId="10" fillId="0" borderId="0" xfId="3" applyNumberFormat="1" applyFont="1" applyFill="1" applyAlignment="1" applyProtection="1">
      <alignment vertical="top" wrapText="1"/>
      <protection hidden="1"/>
    </xf>
    <xf numFmtId="0" fontId="10" fillId="0" borderId="0" xfId="3" applyFill="1" applyAlignment="1" applyProtection="1">
      <alignment horizontal="center"/>
      <protection hidden="1"/>
    </xf>
    <xf numFmtId="0" fontId="31" fillId="0" borderId="0" xfId="3" applyNumberFormat="1" applyFont="1" applyFill="1" applyAlignment="1" applyProtection="1">
      <protection hidden="1"/>
    </xf>
    <xf numFmtId="0" fontId="32" fillId="0" borderId="0" xfId="3" applyNumberFormat="1" applyFont="1" applyFill="1" applyAlignment="1" applyProtection="1">
      <alignment horizontal="centerContinuous"/>
      <protection hidden="1"/>
    </xf>
    <xf numFmtId="0" fontId="10" fillId="0" borderId="0" xfId="3" applyNumberFormat="1" applyFont="1" applyFill="1" applyAlignment="1" applyProtection="1">
      <alignment horizontal="centerContinuous"/>
      <protection hidden="1"/>
    </xf>
    <xf numFmtId="0" fontId="31" fillId="0" borderId="0" xfId="3" applyNumberFormat="1" applyFont="1" applyFill="1" applyAlignment="1" applyProtection="1">
      <alignment horizontal="centerContinuous"/>
      <protection hidden="1"/>
    </xf>
    <xf numFmtId="0" fontId="19" fillId="0" borderId="0" xfId="3" applyNumberFormat="1" applyFont="1" applyFill="1" applyAlignment="1" applyProtection="1">
      <alignment horizontal="center"/>
      <protection hidden="1"/>
    </xf>
    <xf numFmtId="0" fontId="31" fillId="0" borderId="0" xfId="3" applyNumberFormat="1" applyFont="1" applyFill="1" applyAlignment="1" applyProtection="1">
      <protection hidden="1"/>
    </xf>
    <xf numFmtId="0" fontId="21" fillId="0" borderId="0" xfId="3" applyNumberFormat="1" applyFont="1" applyFill="1" applyAlignment="1" applyProtection="1">
      <alignment horizontal="right"/>
      <protection hidden="1"/>
    </xf>
    <xf numFmtId="0" fontId="19" fillId="0" borderId="0" xfId="3" applyNumberFormat="1" applyFont="1" applyFill="1" applyBorder="1" applyAlignment="1" applyProtection="1">
      <protection hidden="1"/>
    </xf>
    <xf numFmtId="0" fontId="10" fillId="0" borderId="0" xfId="3" applyFill="1" applyBorder="1" applyProtection="1">
      <protection hidden="1"/>
    </xf>
    <xf numFmtId="0" fontId="19" fillId="0" borderId="27" xfId="3" applyNumberFormat="1" applyFont="1" applyFill="1" applyBorder="1" applyAlignment="1" applyProtection="1">
      <alignment horizontal="center" vertical="center"/>
      <protection hidden="1"/>
    </xf>
    <xf numFmtId="0" fontId="19" fillId="0" borderId="28" xfId="3" applyNumberFormat="1" applyFont="1" applyFill="1" applyBorder="1" applyAlignment="1" applyProtection="1">
      <alignment horizontal="center" vertical="center"/>
      <protection hidden="1"/>
    </xf>
    <xf numFmtId="0" fontId="19" fillId="0" borderId="28" xfId="3" applyNumberFormat="1" applyFont="1" applyFill="1" applyBorder="1" applyAlignment="1" applyProtection="1">
      <alignment horizontal="center" vertical="center"/>
      <protection hidden="1"/>
    </xf>
    <xf numFmtId="0" fontId="19" fillId="0" borderId="28" xfId="3" applyNumberFormat="1" applyFont="1" applyFill="1" applyBorder="1" applyAlignment="1" applyProtection="1">
      <alignment horizontal="center" vertical="center" wrapText="1"/>
      <protection hidden="1"/>
    </xf>
    <xf numFmtId="0" fontId="19" fillId="0" borderId="29" xfId="3" applyNumberFormat="1" applyFont="1" applyFill="1" applyBorder="1" applyAlignment="1" applyProtection="1">
      <alignment horizontal="center" vertical="center" wrapText="1"/>
      <protection hidden="1"/>
    </xf>
    <xf numFmtId="0" fontId="10" fillId="0" borderId="16" xfId="3" applyNumberFormat="1" applyFont="1" applyFill="1" applyBorder="1" applyAlignment="1" applyProtection="1">
      <alignment wrapText="1"/>
      <protection hidden="1"/>
    </xf>
    <xf numFmtId="0" fontId="10" fillId="0" borderId="14" xfId="3" applyNumberFormat="1" applyFont="1" applyFill="1" applyBorder="1" applyAlignment="1" applyProtection="1">
      <alignment wrapText="1"/>
      <protection hidden="1"/>
    </xf>
    <xf numFmtId="167" fontId="10" fillId="0" borderId="14" xfId="3" applyNumberFormat="1" applyFont="1" applyFill="1" applyBorder="1" applyAlignment="1" applyProtection="1">
      <protection hidden="1"/>
    </xf>
    <xf numFmtId="168" fontId="10" fillId="0" borderId="14" xfId="3" applyNumberFormat="1" applyFont="1" applyFill="1" applyBorder="1" applyAlignment="1" applyProtection="1">
      <protection hidden="1"/>
    </xf>
    <xf numFmtId="166" fontId="10" fillId="0" borderId="14" xfId="3" applyNumberFormat="1" applyFont="1" applyFill="1" applyBorder="1" applyAlignment="1" applyProtection="1">
      <protection hidden="1"/>
    </xf>
    <xf numFmtId="166" fontId="21" fillId="0" borderId="14" xfId="3" applyNumberFormat="1" applyFont="1" applyFill="1" applyBorder="1" applyAlignment="1" applyProtection="1">
      <protection hidden="1"/>
    </xf>
    <xf numFmtId="173" fontId="21" fillId="0" borderId="14" xfId="3" applyNumberFormat="1" applyFont="1" applyFill="1" applyBorder="1" applyAlignment="1" applyProtection="1">
      <protection hidden="1"/>
    </xf>
    <xf numFmtId="173" fontId="10" fillId="0" borderId="14" xfId="3" applyNumberFormat="1" applyFont="1" applyFill="1" applyBorder="1" applyAlignment="1" applyProtection="1">
      <protection hidden="1"/>
    </xf>
    <xf numFmtId="173" fontId="10" fillId="0" borderId="30" xfId="3" applyNumberFormat="1" applyFont="1" applyFill="1" applyBorder="1" applyAlignment="1" applyProtection="1">
      <protection hidden="1"/>
    </xf>
    <xf numFmtId="0" fontId="10" fillId="0" borderId="8" xfId="3" applyNumberFormat="1" applyFill="1" applyBorder="1" applyProtection="1">
      <protection hidden="1"/>
    </xf>
    <xf numFmtId="0" fontId="10" fillId="0" borderId="1" xfId="3" applyNumberFormat="1" applyFont="1" applyFill="1" applyBorder="1" applyAlignment="1" applyProtection="1">
      <alignment wrapText="1"/>
      <protection hidden="1"/>
    </xf>
    <xf numFmtId="167" fontId="10" fillId="0" borderId="1" xfId="3" applyNumberFormat="1" applyFont="1" applyFill="1" applyBorder="1" applyAlignment="1" applyProtection="1">
      <protection hidden="1"/>
    </xf>
    <xf numFmtId="168" fontId="10" fillId="0" borderId="1" xfId="3" applyNumberFormat="1" applyFont="1" applyFill="1" applyBorder="1" applyAlignment="1" applyProtection="1">
      <protection hidden="1"/>
    </xf>
    <xf numFmtId="166" fontId="10" fillId="0" borderId="1" xfId="3" applyNumberFormat="1" applyFont="1" applyFill="1" applyBorder="1" applyAlignment="1" applyProtection="1">
      <protection hidden="1"/>
    </xf>
    <xf numFmtId="166" fontId="21" fillId="0" borderId="1" xfId="3" applyNumberFormat="1" applyFont="1" applyFill="1" applyBorder="1" applyAlignment="1" applyProtection="1">
      <protection hidden="1"/>
    </xf>
    <xf numFmtId="173" fontId="21" fillId="0" borderId="1" xfId="3" applyNumberFormat="1" applyFont="1" applyFill="1" applyBorder="1" applyAlignment="1" applyProtection="1">
      <protection hidden="1"/>
    </xf>
    <xf numFmtId="173" fontId="10" fillId="0" borderId="1" xfId="3" applyNumberFormat="1" applyFont="1" applyFill="1" applyBorder="1" applyAlignment="1" applyProtection="1">
      <protection hidden="1"/>
    </xf>
    <xf numFmtId="173" fontId="10" fillId="0" borderId="4" xfId="3" applyNumberFormat="1" applyFont="1" applyFill="1" applyBorder="1" applyAlignment="1" applyProtection="1">
      <protection hidden="1"/>
    </xf>
    <xf numFmtId="0" fontId="10" fillId="0" borderId="8" xfId="3" applyNumberFormat="1" applyFont="1" applyFill="1" applyBorder="1" applyAlignment="1" applyProtection="1">
      <alignment wrapText="1"/>
      <protection hidden="1"/>
    </xf>
    <xf numFmtId="0" fontId="21" fillId="0" borderId="8" xfId="3" applyNumberFormat="1" applyFont="1" applyFill="1" applyBorder="1" applyAlignment="1" applyProtection="1">
      <alignment wrapText="1"/>
      <protection hidden="1"/>
    </xf>
    <xf numFmtId="0" fontId="21" fillId="0" borderId="1" xfId="3" applyNumberFormat="1" applyFont="1" applyFill="1" applyBorder="1" applyAlignment="1" applyProtection="1">
      <alignment wrapText="1"/>
      <protection hidden="1"/>
    </xf>
    <xf numFmtId="167" fontId="21" fillId="0" borderId="1" xfId="3" applyNumberFormat="1" applyFont="1" applyFill="1" applyBorder="1" applyAlignment="1" applyProtection="1">
      <protection hidden="1"/>
    </xf>
    <xf numFmtId="168" fontId="21" fillId="0" borderId="1" xfId="3" applyNumberFormat="1" applyFont="1" applyFill="1" applyBorder="1" applyAlignment="1" applyProtection="1">
      <protection hidden="1"/>
    </xf>
    <xf numFmtId="173" fontId="21" fillId="0" borderId="4" xfId="3" applyNumberFormat="1" applyFont="1" applyFill="1" applyBorder="1" applyAlignment="1" applyProtection="1">
      <protection hidden="1"/>
    </xf>
    <xf numFmtId="0" fontId="3" fillId="0" borderId="31" xfId="3" applyFont="1" applyFill="1" applyBorder="1" applyAlignment="1" applyProtection="1">
      <alignment horizontal="left"/>
      <protection hidden="1"/>
    </xf>
    <xf numFmtId="0" fontId="3" fillId="0" borderId="32" xfId="3" applyFont="1" applyFill="1" applyBorder="1" applyAlignment="1" applyProtection="1">
      <alignment horizontal="left"/>
      <protection hidden="1"/>
    </xf>
    <xf numFmtId="0" fontId="3" fillId="0" borderId="33" xfId="3" applyFont="1" applyFill="1" applyBorder="1" applyAlignment="1" applyProtection="1">
      <alignment horizontal="left"/>
      <protection hidden="1"/>
    </xf>
    <xf numFmtId="0" fontId="3" fillId="0" borderId="28" xfId="3" applyNumberFormat="1" applyFont="1" applyFill="1" applyBorder="1" applyAlignment="1" applyProtection="1">
      <alignment horizontal="center"/>
      <protection hidden="1"/>
    </xf>
    <xf numFmtId="0" fontId="27" fillId="0" borderId="28" xfId="3" applyNumberFormat="1" applyFont="1" applyFill="1" applyBorder="1" applyAlignment="1" applyProtection="1">
      <alignment horizontal="right"/>
      <protection hidden="1"/>
    </xf>
    <xf numFmtId="173" fontId="27" fillId="0" borderId="28" xfId="3" applyNumberFormat="1" applyFont="1" applyFill="1" applyBorder="1" applyAlignment="1" applyProtection="1">
      <protection hidden="1"/>
    </xf>
    <xf numFmtId="173" fontId="27" fillId="0" borderId="29" xfId="3" applyNumberFormat="1" applyFont="1" applyFill="1" applyBorder="1" applyAlignment="1" applyProtection="1">
      <protection hidden="1"/>
    </xf>
    <xf numFmtId="0" fontId="10" fillId="0" borderId="34" xfId="3" applyFill="1" applyBorder="1" applyProtection="1">
      <protection hidden="1"/>
    </xf>
    <xf numFmtId="0" fontId="10" fillId="0" borderId="35" xfId="3" applyFill="1" applyBorder="1" applyProtection="1">
      <protection hidden="1"/>
    </xf>
    <xf numFmtId="0" fontId="21" fillId="0" borderId="35" xfId="3" applyNumberFormat="1" applyFont="1" applyFill="1" applyBorder="1" applyAlignment="1" applyProtection="1">
      <protection hidden="1"/>
    </xf>
    <xf numFmtId="0" fontId="10" fillId="0" borderId="35" xfId="3" applyNumberFormat="1" applyFont="1" applyFill="1" applyBorder="1" applyAlignment="1" applyProtection="1">
      <protection hidden="1"/>
    </xf>
    <xf numFmtId="173" fontId="19" fillId="0" borderId="35" xfId="3" applyNumberFormat="1" applyFont="1" applyFill="1" applyBorder="1" applyAlignment="1" applyProtection="1">
      <protection hidden="1"/>
    </xf>
    <xf numFmtId="0" fontId="19" fillId="0" borderId="35" xfId="3" applyNumberFormat="1" applyFont="1" applyFill="1" applyBorder="1" applyAlignment="1" applyProtection="1">
      <protection hidden="1"/>
    </xf>
    <xf numFmtId="0" fontId="19" fillId="0" borderId="36" xfId="3" applyNumberFormat="1" applyFont="1" applyFill="1" applyBorder="1" applyAlignment="1" applyProtection="1">
      <protection hidden="1"/>
    </xf>
    <xf numFmtId="0" fontId="10" fillId="0" borderId="0" xfId="3" applyFill="1"/>
  </cellXfs>
  <cellStyles count="4">
    <cellStyle name="Обычный" xfId="0" builtinId="0"/>
    <cellStyle name="Обычный 2" xfId="1"/>
    <cellStyle name="Обычный 2 2" xfId="2"/>
    <cellStyle name="Обычный 2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4"/>
  <sheetViews>
    <sheetView tabSelected="1" zoomScaleNormal="100" workbookViewId="0"/>
  </sheetViews>
  <sheetFormatPr defaultRowHeight="12.75" x14ac:dyDescent="0.2"/>
  <cols>
    <col min="1" max="1" width="31.140625" customWidth="1"/>
    <col min="2" max="2" width="49.42578125" customWidth="1"/>
    <col min="3" max="3" width="15.28515625" customWidth="1"/>
    <col min="4" max="4" width="12.140625" customWidth="1"/>
    <col min="5" max="5" width="14.28515625" customWidth="1"/>
    <col min="6" max="7" width="9.140625" customWidth="1"/>
  </cols>
  <sheetData>
    <row r="1" spans="1:5" ht="26.25" customHeight="1" x14ac:dyDescent="0.25">
      <c r="A1" s="1"/>
      <c r="B1" s="1"/>
      <c r="C1" s="5" t="s">
        <v>1</v>
      </c>
      <c r="D1" s="5"/>
      <c r="E1" s="5"/>
    </row>
    <row r="2" spans="1:5" ht="18.75" customHeight="1" x14ac:dyDescent="0.25">
      <c r="A2" s="1"/>
      <c r="B2" s="1"/>
      <c r="C2" s="5" t="s">
        <v>0</v>
      </c>
      <c r="D2" s="5"/>
      <c r="E2" s="5"/>
    </row>
    <row r="3" spans="1:5" ht="21.75" customHeight="1" x14ac:dyDescent="0.25">
      <c r="A3" s="1"/>
      <c r="B3" s="1"/>
      <c r="C3" s="5" t="s">
        <v>21</v>
      </c>
      <c r="D3" s="5"/>
      <c r="E3" s="6"/>
    </row>
    <row r="4" spans="1:5" ht="18" customHeight="1" x14ac:dyDescent="0.25">
      <c r="A4" s="1"/>
      <c r="B4" s="1"/>
      <c r="C4" s="7" t="s">
        <v>31</v>
      </c>
      <c r="D4" s="7"/>
      <c r="E4" s="7"/>
    </row>
    <row r="5" spans="1:5" ht="33.75" hidden="1" customHeight="1" x14ac:dyDescent="0.2">
      <c r="A5" s="1"/>
      <c r="B5" s="1"/>
      <c r="C5" s="6"/>
      <c r="D5" s="6"/>
      <c r="E5" s="6"/>
    </row>
    <row r="6" spans="1:5" ht="37.5" customHeight="1" x14ac:dyDescent="0.3">
      <c r="A6" s="22" t="s">
        <v>2</v>
      </c>
      <c r="B6" s="23"/>
      <c r="C6" s="23"/>
      <c r="D6" s="2"/>
      <c r="E6" s="2"/>
    </row>
    <row r="7" spans="1:5" ht="18.75" x14ac:dyDescent="0.3">
      <c r="A7" s="24" t="s">
        <v>22</v>
      </c>
      <c r="B7" s="24"/>
      <c r="C7" s="24"/>
      <c r="D7" s="3"/>
      <c r="E7" s="3"/>
    </row>
    <row r="8" spans="1:5" ht="1.5" customHeight="1" x14ac:dyDescent="0.2">
      <c r="A8" s="4"/>
      <c r="B8" s="1"/>
      <c r="C8" s="1"/>
      <c r="D8" s="1"/>
      <c r="E8" s="1"/>
    </row>
    <row r="9" spans="1:5" hidden="1" x14ac:dyDescent="0.2">
      <c r="A9" s="4"/>
      <c r="B9" s="1"/>
      <c r="C9" s="1"/>
      <c r="D9" s="1"/>
      <c r="E9" s="1"/>
    </row>
    <row r="10" spans="1:5" ht="61.5" customHeight="1" x14ac:dyDescent="0.2">
      <c r="A10" s="10" t="s">
        <v>23</v>
      </c>
      <c r="B10" s="10" t="s">
        <v>24</v>
      </c>
      <c r="C10" s="16" t="s">
        <v>25</v>
      </c>
      <c r="D10" s="10" t="s">
        <v>26</v>
      </c>
      <c r="E10" s="10" t="s">
        <v>27</v>
      </c>
    </row>
    <row r="11" spans="1:5" ht="46.5" customHeight="1" x14ac:dyDescent="0.25">
      <c r="A11" s="10" t="s">
        <v>3</v>
      </c>
      <c r="B11" s="11" t="s">
        <v>4</v>
      </c>
      <c r="C11" s="8">
        <v>0</v>
      </c>
      <c r="D11" s="9">
        <v>0</v>
      </c>
      <c r="E11" s="9">
        <v>0</v>
      </c>
    </row>
    <row r="12" spans="1:5" ht="39.75" customHeight="1" x14ac:dyDescent="0.25">
      <c r="A12" s="10" t="s">
        <v>5</v>
      </c>
      <c r="B12" s="11" t="s">
        <v>6</v>
      </c>
      <c r="C12" s="21">
        <f>C13+C17</f>
        <v>548200.71999999974</v>
      </c>
      <c r="D12" s="9">
        <v>0</v>
      </c>
      <c r="E12" s="9">
        <v>0</v>
      </c>
    </row>
    <row r="13" spans="1:5" ht="21.75" customHeight="1" x14ac:dyDescent="0.25">
      <c r="A13" s="10" t="s">
        <v>7</v>
      </c>
      <c r="B13" s="11" t="s">
        <v>8</v>
      </c>
      <c r="C13" s="13">
        <v>-5721600</v>
      </c>
      <c r="D13" s="12">
        <v>-5316600</v>
      </c>
      <c r="E13" s="9">
        <v>-5237700</v>
      </c>
    </row>
    <row r="14" spans="1:5" ht="24.75" customHeight="1" x14ac:dyDescent="0.25">
      <c r="A14" s="10" t="s">
        <v>9</v>
      </c>
      <c r="B14" s="11" t="s">
        <v>10</v>
      </c>
      <c r="C14" s="13">
        <v>-5721600</v>
      </c>
      <c r="D14" s="12">
        <v>-5316600</v>
      </c>
      <c r="E14" s="9">
        <v>-5237700</v>
      </c>
    </row>
    <row r="15" spans="1:5" ht="31.5" customHeight="1" x14ac:dyDescent="0.25">
      <c r="A15" s="10" t="s">
        <v>11</v>
      </c>
      <c r="B15" s="11" t="s">
        <v>12</v>
      </c>
      <c r="C15" s="13">
        <v>-5721600</v>
      </c>
      <c r="D15" s="12">
        <v>-5316600</v>
      </c>
      <c r="E15" s="9">
        <v>-5237700</v>
      </c>
    </row>
    <row r="16" spans="1:5" ht="31.5" x14ac:dyDescent="0.25">
      <c r="A16" s="10" t="s">
        <v>13</v>
      </c>
      <c r="B16" s="11" t="s">
        <v>28</v>
      </c>
      <c r="C16" s="13">
        <v>-5721600</v>
      </c>
      <c r="D16" s="12">
        <v>-5316600</v>
      </c>
      <c r="E16" s="9">
        <v>-5237700</v>
      </c>
    </row>
    <row r="17" spans="1:5" ht="25.5" customHeight="1" x14ac:dyDescent="0.25">
      <c r="A17" s="10" t="s">
        <v>14</v>
      </c>
      <c r="B17" s="11" t="s">
        <v>15</v>
      </c>
      <c r="C17" s="20">
        <v>6269800.7199999997</v>
      </c>
      <c r="D17" s="12">
        <v>5316600</v>
      </c>
      <c r="E17" s="9">
        <v>5237700</v>
      </c>
    </row>
    <row r="18" spans="1:5" ht="23.25" customHeight="1" x14ac:dyDescent="0.25">
      <c r="A18" s="10" t="s">
        <v>16</v>
      </c>
      <c r="B18" s="11" t="s">
        <v>17</v>
      </c>
      <c r="C18" s="20">
        <v>6269800.7199999997</v>
      </c>
      <c r="D18" s="12">
        <v>5316600</v>
      </c>
      <c r="E18" s="9">
        <v>5237700</v>
      </c>
    </row>
    <row r="19" spans="1:5" ht="31.5" customHeight="1" x14ac:dyDescent="0.25">
      <c r="A19" s="10" t="s">
        <v>18</v>
      </c>
      <c r="B19" s="11" t="s">
        <v>19</v>
      </c>
      <c r="C19" s="20">
        <v>6269800.7199999997</v>
      </c>
      <c r="D19" s="12">
        <v>5316600</v>
      </c>
      <c r="E19" s="9">
        <v>5237700</v>
      </c>
    </row>
    <row r="20" spans="1:5" ht="41.25" customHeight="1" x14ac:dyDescent="0.25">
      <c r="A20" s="10" t="s">
        <v>20</v>
      </c>
      <c r="B20" s="11" t="s">
        <v>29</v>
      </c>
      <c r="C20" s="20">
        <v>6269800.7199999997</v>
      </c>
      <c r="D20" s="14">
        <v>5316600</v>
      </c>
      <c r="E20" s="15">
        <v>5237700</v>
      </c>
    </row>
    <row r="21" spans="1:5" ht="24.75" customHeight="1" x14ac:dyDescent="0.2">
      <c r="A21" s="17"/>
      <c r="B21" s="19" t="s">
        <v>30</v>
      </c>
      <c r="C21" s="18"/>
      <c r="D21" s="17"/>
      <c r="E21" s="17"/>
    </row>
    <row r="22" spans="1:5" x14ac:dyDescent="0.2">
      <c r="A22" s="1"/>
      <c r="B22" s="1"/>
      <c r="C22" s="1"/>
      <c r="D22" s="1"/>
      <c r="E22" s="1"/>
    </row>
    <row r="23" spans="1:5" x14ac:dyDescent="0.2">
      <c r="A23" s="1"/>
      <c r="B23" s="1"/>
      <c r="C23" s="1"/>
      <c r="D23" s="1"/>
      <c r="E23" s="1"/>
    </row>
    <row r="24" spans="1:5" x14ac:dyDescent="0.2">
      <c r="A24" s="1"/>
      <c r="B24" s="1"/>
      <c r="C24" s="1"/>
      <c r="D24" s="1"/>
      <c r="E24" s="1"/>
    </row>
    <row r="25" spans="1:5" x14ac:dyDescent="0.2">
      <c r="A25" s="1"/>
      <c r="B25" s="1"/>
      <c r="C25" s="1"/>
      <c r="D25" s="1"/>
      <c r="E25" s="1"/>
    </row>
    <row r="26" spans="1:5" x14ac:dyDescent="0.2">
      <c r="A26" s="1"/>
      <c r="B26" s="1"/>
      <c r="C26" s="1"/>
      <c r="D26" s="1"/>
      <c r="E26" s="1"/>
    </row>
    <row r="27" spans="1:5" x14ac:dyDescent="0.2">
      <c r="A27" s="1"/>
      <c r="B27" s="1"/>
      <c r="C27" s="1"/>
      <c r="D27" s="1"/>
      <c r="E27" s="1"/>
    </row>
    <row r="28" spans="1:5" x14ac:dyDescent="0.2">
      <c r="A28" s="1"/>
      <c r="B28" s="1"/>
      <c r="C28" s="1"/>
      <c r="D28" s="1"/>
      <c r="E28" s="1"/>
    </row>
    <row r="29" spans="1:5" x14ac:dyDescent="0.2">
      <c r="A29" s="1"/>
      <c r="B29" s="1"/>
      <c r="C29" s="1"/>
      <c r="D29" s="1"/>
      <c r="E29" s="1"/>
    </row>
    <row r="30" spans="1:5" x14ac:dyDescent="0.2">
      <c r="A30" s="1"/>
      <c r="B30" s="1"/>
      <c r="C30" s="1"/>
      <c r="D30" s="1"/>
      <c r="E30" s="1"/>
    </row>
    <row r="31" spans="1:5" x14ac:dyDescent="0.2">
      <c r="A31" s="1"/>
      <c r="B31" s="1"/>
      <c r="C31" s="1"/>
      <c r="D31" s="1"/>
      <c r="E31" s="1"/>
    </row>
    <row r="32" spans="1:5" x14ac:dyDescent="0.2">
      <c r="A32" s="1"/>
      <c r="B32" s="1"/>
      <c r="C32" s="1"/>
      <c r="D32" s="1"/>
      <c r="E32" s="1"/>
    </row>
    <row r="33" spans="1:5" x14ac:dyDescent="0.2">
      <c r="A33" s="1"/>
      <c r="B33" s="1"/>
      <c r="C33" s="1"/>
      <c r="D33" s="1"/>
      <c r="E33" s="1"/>
    </row>
    <row r="34" spans="1:5" x14ac:dyDescent="0.2">
      <c r="A34" s="1"/>
      <c r="B34" s="1"/>
      <c r="C34" s="1"/>
      <c r="D34" s="1"/>
      <c r="E34" s="1"/>
    </row>
    <row r="35" spans="1:5" x14ac:dyDescent="0.2">
      <c r="A35" s="1"/>
      <c r="B35" s="1"/>
      <c r="C35" s="1"/>
      <c r="D35" s="1"/>
      <c r="E35" s="1"/>
    </row>
    <row r="36" spans="1:5" x14ac:dyDescent="0.2">
      <c r="A36" s="1"/>
      <c r="B36" s="1"/>
      <c r="C36" s="1"/>
      <c r="D36" s="1"/>
      <c r="E36" s="1"/>
    </row>
    <row r="37" spans="1:5" x14ac:dyDescent="0.2">
      <c r="A37" s="1"/>
      <c r="B37" s="1"/>
      <c r="C37" s="1"/>
      <c r="D37" s="1"/>
      <c r="E37" s="1"/>
    </row>
    <row r="38" spans="1:5" x14ac:dyDescent="0.2">
      <c r="A38" s="1"/>
      <c r="B38" s="1"/>
      <c r="C38" s="1"/>
      <c r="D38" s="1"/>
      <c r="E38" s="1"/>
    </row>
    <row r="39" spans="1:5" x14ac:dyDescent="0.2">
      <c r="A39" s="1"/>
      <c r="B39" s="1"/>
      <c r="C39" s="1"/>
      <c r="D39" s="1"/>
      <c r="E39" s="1"/>
    </row>
    <row r="40" spans="1:5" x14ac:dyDescent="0.2">
      <c r="A40" s="1"/>
      <c r="B40" s="1"/>
      <c r="C40" s="1"/>
      <c r="D40" s="1"/>
      <c r="E40" s="1"/>
    </row>
    <row r="41" spans="1:5" x14ac:dyDescent="0.2">
      <c r="A41" s="1"/>
      <c r="B41" s="1"/>
      <c r="C41" s="1"/>
      <c r="D41" s="1"/>
      <c r="E41" s="1"/>
    </row>
    <row r="42" spans="1:5" x14ac:dyDescent="0.2">
      <c r="A42" s="1"/>
      <c r="B42" s="1"/>
      <c r="C42" s="1"/>
      <c r="D42" s="1"/>
      <c r="E42" s="1"/>
    </row>
    <row r="43" spans="1:5" x14ac:dyDescent="0.2">
      <c r="A43" s="1"/>
      <c r="B43" s="1"/>
      <c r="C43" s="1"/>
      <c r="D43" s="1"/>
      <c r="E43" s="1"/>
    </row>
    <row r="44" spans="1:5" x14ac:dyDescent="0.2">
      <c r="A44" s="1"/>
      <c r="B44" s="1"/>
      <c r="C44" s="1"/>
      <c r="D44" s="1"/>
      <c r="E44" s="1"/>
    </row>
  </sheetData>
  <mergeCells count="2">
    <mergeCell ref="A6:C6"/>
    <mergeCell ref="A7:C7"/>
  </mergeCells>
  <pageMargins left="0.70866141732283472" right="0.70866141732283472" top="0.74803149606299213" bottom="0.74803149606299213" header="0.31496062992125984" footer="0.31496062992125984"/>
  <pageSetup paperSize="9" scale="7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6"/>
  <sheetViews>
    <sheetView topLeftCell="F1" workbookViewId="0">
      <selection activeCell="F1" sqref="F1"/>
    </sheetView>
  </sheetViews>
  <sheetFormatPr defaultRowHeight="12.75" x14ac:dyDescent="0.2"/>
  <cols>
    <col min="1" max="1" width="0.140625" style="27" hidden="1" customWidth="1"/>
    <col min="2" max="4" width="10.28515625" style="27" hidden="1" customWidth="1"/>
    <col min="5" max="5" width="3.140625" style="27" hidden="1" customWidth="1"/>
    <col min="6" max="8" width="9.140625" style="26"/>
    <col min="9" max="9" width="19.42578125" style="26" customWidth="1"/>
    <col min="10" max="11" width="5.5703125" style="25" customWidth="1"/>
    <col min="12" max="12" width="0.28515625" style="25" hidden="1" customWidth="1"/>
    <col min="13" max="13" width="5.140625" style="25" hidden="1" customWidth="1"/>
    <col min="14" max="14" width="9.85546875" style="25" customWidth="1"/>
    <col min="15" max="15" width="11.5703125" style="25" customWidth="1"/>
    <col min="16" max="16" width="11.85546875" style="25" customWidth="1"/>
    <col min="17" max="17" width="11.7109375" style="25" customWidth="1"/>
  </cols>
  <sheetData>
    <row r="1" spans="1:21" x14ac:dyDescent="0.2">
      <c r="A1" s="83"/>
      <c r="B1" s="83"/>
      <c r="C1" s="83"/>
      <c r="D1" s="83"/>
      <c r="E1" s="83"/>
      <c r="F1" s="82"/>
      <c r="G1" s="82"/>
      <c r="H1" s="82"/>
      <c r="I1" s="82"/>
      <c r="J1" s="80"/>
      <c r="K1" s="80"/>
      <c r="L1" s="81"/>
      <c r="M1" s="81"/>
      <c r="N1" s="81"/>
      <c r="O1" s="84" t="s">
        <v>61</v>
      </c>
      <c r="P1" s="84"/>
      <c r="Q1" s="84"/>
    </row>
    <row r="2" spans="1:21" x14ac:dyDescent="0.2">
      <c r="A2" s="83"/>
      <c r="B2" s="83"/>
      <c r="C2" s="83"/>
      <c r="D2" s="83"/>
      <c r="E2" s="83"/>
      <c r="F2" s="82"/>
      <c r="G2" s="82"/>
      <c r="H2" s="82"/>
      <c r="I2" s="82"/>
      <c r="J2" s="80"/>
      <c r="K2" s="80"/>
      <c r="L2" s="81"/>
      <c r="M2" s="81"/>
      <c r="N2" s="81"/>
      <c r="O2" s="84" t="s">
        <v>60</v>
      </c>
      <c r="P2" s="84"/>
      <c r="Q2" s="84"/>
    </row>
    <row r="3" spans="1:21" x14ac:dyDescent="0.2">
      <c r="A3" s="83"/>
      <c r="B3" s="83"/>
      <c r="C3" s="83"/>
      <c r="D3" s="83"/>
      <c r="E3" s="83"/>
      <c r="F3" s="82"/>
      <c r="G3" s="82"/>
      <c r="H3" s="82"/>
      <c r="I3" s="82"/>
      <c r="J3" s="80"/>
      <c r="K3" s="80"/>
      <c r="L3" s="81"/>
      <c r="M3" s="81"/>
      <c r="N3" s="81"/>
      <c r="O3" s="84" t="s">
        <v>59</v>
      </c>
      <c r="P3" s="84"/>
      <c r="Q3" s="84"/>
    </row>
    <row r="4" spans="1:21" x14ac:dyDescent="0.2">
      <c r="A4" s="83"/>
      <c r="B4" s="83"/>
      <c r="C4" s="83"/>
      <c r="D4" s="83"/>
      <c r="E4" s="83"/>
      <c r="F4" s="82"/>
      <c r="G4" s="82"/>
      <c r="H4" s="82"/>
      <c r="I4" s="82"/>
      <c r="J4" s="80"/>
      <c r="K4" s="80"/>
      <c r="L4" s="81"/>
      <c r="M4" s="81"/>
      <c r="N4" s="81"/>
      <c r="O4" s="84" t="s">
        <v>58</v>
      </c>
      <c r="P4" s="84"/>
      <c r="Q4" s="84"/>
    </row>
    <row r="5" spans="1:21" x14ac:dyDescent="0.2">
      <c r="A5" s="83"/>
      <c r="B5" s="83"/>
      <c r="C5" s="83"/>
      <c r="D5" s="83"/>
      <c r="E5" s="83"/>
      <c r="F5" s="82"/>
      <c r="G5" s="82"/>
      <c r="H5" s="82"/>
      <c r="I5" s="82"/>
      <c r="J5" s="80"/>
      <c r="K5" s="80"/>
      <c r="L5" s="81"/>
      <c r="M5" s="81"/>
      <c r="N5" s="81"/>
      <c r="O5" s="80"/>
      <c r="P5" s="80"/>
      <c r="Q5" s="80"/>
    </row>
    <row r="6" spans="1:21" ht="25.5" customHeight="1" x14ac:dyDescent="0.2">
      <c r="A6" s="79" t="s">
        <v>57</v>
      </c>
      <c r="B6" s="79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</row>
    <row r="7" spans="1:21" x14ac:dyDescent="0.2">
      <c r="A7" s="78"/>
      <c r="B7" s="78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3"/>
      <c r="O7" s="72"/>
      <c r="P7" s="72"/>
      <c r="Q7" s="77" t="s">
        <v>56</v>
      </c>
    </row>
    <row r="8" spans="1:21" ht="13.5" thickBot="1" x14ac:dyDescent="0.25">
      <c r="A8" s="75"/>
      <c r="B8" s="76" t="s">
        <v>55</v>
      </c>
      <c r="C8" s="75"/>
      <c r="D8" s="75"/>
      <c r="E8" s="75"/>
      <c r="F8" s="74"/>
      <c r="G8" s="74"/>
      <c r="H8" s="74"/>
      <c r="I8" s="74"/>
      <c r="J8" s="73"/>
      <c r="K8" s="73"/>
      <c r="L8" s="73"/>
      <c r="M8" s="73"/>
      <c r="N8" s="73"/>
      <c r="O8" s="72"/>
      <c r="P8" s="72"/>
      <c r="Q8" s="72"/>
    </row>
    <row r="9" spans="1:21" ht="51" x14ac:dyDescent="0.2">
      <c r="A9" s="71" t="s">
        <v>54</v>
      </c>
      <c r="B9" s="70"/>
      <c r="C9" s="70"/>
      <c r="D9" s="70"/>
      <c r="E9" s="70"/>
      <c r="F9" s="70"/>
      <c r="G9" s="70"/>
      <c r="H9" s="70"/>
      <c r="I9" s="70"/>
      <c r="J9" s="69" t="s">
        <v>53</v>
      </c>
      <c r="K9" s="69" t="s">
        <v>52</v>
      </c>
      <c r="L9" s="69" t="s">
        <v>51</v>
      </c>
      <c r="M9" s="69" t="s">
        <v>50</v>
      </c>
      <c r="N9" s="69" t="s">
        <v>49</v>
      </c>
      <c r="O9" s="69">
        <v>2021</v>
      </c>
      <c r="P9" s="69">
        <v>2022</v>
      </c>
      <c r="Q9" s="68">
        <v>2023</v>
      </c>
    </row>
    <row r="10" spans="1:21" x14ac:dyDescent="0.2">
      <c r="A10" s="67" t="s">
        <v>48</v>
      </c>
      <c r="B10" s="66"/>
      <c r="C10" s="66"/>
      <c r="D10" s="66"/>
      <c r="E10" s="66"/>
      <c r="F10" s="66"/>
      <c r="G10" s="66"/>
      <c r="H10" s="66"/>
      <c r="I10" s="66"/>
      <c r="J10" s="50">
        <v>1</v>
      </c>
      <c r="K10" s="50">
        <v>0</v>
      </c>
      <c r="L10" s="49">
        <v>0</v>
      </c>
      <c r="M10" s="48">
        <v>0</v>
      </c>
      <c r="N10" s="47">
        <f>N11+N12+N13+N14</f>
        <v>140909.04999999999</v>
      </c>
      <c r="O10" s="46">
        <f>O11+O12+O13+O14</f>
        <v>2717409.05</v>
      </c>
      <c r="P10" s="46">
        <f>P11+P12+P13</f>
        <v>2336000</v>
      </c>
      <c r="Q10" s="45">
        <f>Q11+Q12+Q13</f>
        <v>2240700</v>
      </c>
    </row>
    <row r="11" spans="1:21" s="1" customFormat="1" ht="39.75" customHeight="1" x14ac:dyDescent="0.2">
      <c r="A11" s="44"/>
      <c r="B11" s="43"/>
      <c r="C11" s="56" t="s">
        <v>47</v>
      </c>
      <c r="D11" s="56"/>
      <c r="E11" s="56"/>
      <c r="F11" s="56"/>
      <c r="G11" s="56"/>
      <c r="H11" s="56"/>
      <c r="I11" s="56"/>
      <c r="J11" s="39">
        <v>1</v>
      </c>
      <c r="K11" s="39">
        <v>2</v>
      </c>
      <c r="L11" s="38">
        <v>0</v>
      </c>
      <c r="M11" s="37">
        <v>0</v>
      </c>
      <c r="N11" s="36">
        <v>0</v>
      </c>
      <c r="O11" s="35">
        <v>767248.8</v>
      </c>
      <c r="P11" s="35">
        <v>767248.8</v>
      </c>
      <c r="Q11" s="34">
        <v>651000</v>
      </c>
      <c r="R11" s="65"/>
      <c r="S11" s="64"/>
      <c r="T11" s="64"/>
      <c r="U11" s="64"/>
    </row>
    <row r="12" spans="1:21" s="1" customFormat="1" ht="54.75" customHeight="1" x14ac:dyDescent="0.2">
      <c r="A12" s="44"/>
      <c r="B12" s="43"/>
      <c r="C12" s="57"/>
      <c r="D12" s="57"/>
      <c r="E12" s="56" t="s">
        <v>46</v>
      </c>
      <c r="F12" s="56"/>
      <c r="G12" s="56"/>
      <c r="H12" s="56"/>
      <c r="I12" s="56"/>
      <c r="J12" s="39">
        <v>1</v>
      </c>
      <c r="K12" s="39">
        <v>4</v>
      </c>
      <c r="L12" s="38">
        <v>0</v>
      </c>
      <c r="M12" s="37">
        <v>0</v>
      </c>
      <c r="N12" s="36">
        <v>140909.04999999999</v>
      </c>
      <c r="O12" s="35">
        <v>1920460.25</v>
      </c>
      <c r="P12" s="35">
        <v>1540651.2</v>
      </c>
      <c r="Q12" s="34">
        <v>1561600</v>
      </c>
    </row>
    <row r="13" spans="1:21" s="1" customFormat="1" ht="39" customHeight="1" x14ac:dyDescent="0.2">
      <c r="A13" s="44"/>
      <c r="B13" s="43"/>
      <c r="C13" s="57"/>
      <c r="D13" s="57"/>
      <c r="E13" s="57"/>
      <c r="F13" s="56" t="s">
        <v>45</v>
      </c>
      <c r="G13" s="56"/>
      <c r="H13" s="56"/>
      <c r="I13" s="56"/>
      <c r="J13" s="39">
        <v>1</v>
      </c>
      <c r="K13" s="39">
        <v>6</v>
      </c>
      <c r="L13" s="38">
        <v>0</v>
      </c>
      <c r="M13" s="37">
        <v>0</v>
      </c>
      <c r="N13" s="36">
        <v>0</v>
      </c>
      <c r="O13" s="35">
        <v>28100</v>
      </c>
      <c r="P13" s="35">
        <v>28100</v>
      </c>
      <c r="Q13" s="34">
        <v>28100</v>
      </c>
    </row>
    <row r="14" spans="1:21" s="1" customFormat="1" ht="20.25" customHeight="1" x14ac:dyDescent="0.2">
      <c r="A14" s="63"/>
      <c r="B14" s="62"/>
      <c r="C14" s="61"/>
      <c r="D14" s="61"/>
      <c r="E14" s="61"/>
      <c r="F14" s="60" t="s">
        <v>44</v>
      </c>
      <c r="G14" s="59"/>
      <c r="H14" s="59"/>
      <c r="I14" s="58"/>
      <c r="J14" s="50">
        <v>1</v>
      </c>
      <c r="K14" s="50">
        <v>13</v>
      </c>
      <c r="L14" s="49">
        <v>0</v>
      </c>
      <c r="M14" s="48">
        <v>0</v>
      </c>
      <c r="N14" s="47">
        <v>0</v>
      </c>
      <c r="O14" s="46">
        <v>1600</v>
      </c>
      <c r="P14" s="46">
        <v>0</v>
      </c>
      <c r="Q14" s="45">
        <v>0</v>
      </c>
    </row>
    <row r="15" spans="1:21" x14ac:dyDescent="0.2">
      <c r="A15" s="53" t="s">
        <v>43</v>
      </c>
      <c r="B15" s="52"/>
      <c r="C15" s="52"/>
      <c r="D15" s="52"/>
      <c r="E15" s="52"/>
      <c r="F15" s="52"/>
      <c r="G15" s="52"/>
      <c r="H15" s="52"/>
      <c r="I15" s="51"/>
      <c r="J15" s="50">
        <v>2</v>
      </c>
      <c r="K15" s="50">
        <v>0</v>
      </c>
      <c r="L15" s="49">
        <v>0</v>
      </c>
      <c r="M15" s="48">
        <v>0</v>
      </c>
      <c r="N15" s="47">
        <v>0</v>
      </c>
      <c r="O15" s="46">
        <f>O16</f>
        <v>102000</v>
      </c>
      <c r="P15" s="46">
        <f>P16</f>
        <v>103000</v>
      </c>
      <c r="Q15" s="45">
        <f>Q16</f>
        <v>107100</v>
      </c>
    </row>
    <row r="16" spans="1:21" s="1" customFormat="1" ht="13.5" customHeight="1" x14ac:dyDescent="0.2">
      <c r="A16" s="44"/>
      <c r="B16" s="43"/>
      <c r="C16" s="42" t="s">
        <v>42</v>
      </c>
      <c r="D16" s="41"/>
      <c r="E16" s="41"/>
      <c r="F16" s="41"/>
      <c r="G16" s="41"/>
      <c r="H16" s="41"/>
      <c r="I16" s="40"/>
      <c r="J16" s="39">
        <v>2</v>
      </c>
      <c r="K16" s="39">
        <v>3</v>
      </c>
      <c r="L16" s="38">
        <v>0</v>
      </c>
      <c r="M16" s="37">
        <v>0</v>
      </c>
      <c r="N16" s="36">
        <v>0</v>
      </c>
      <c r="O16" s="35">
        <v>102000</v>
      </c>
      <c r="P16" s="35">
        <v>103000</v>
      </c>
      <c r="Q16" s="34">
        <v>107100</v>
      </c>
    </row>
    <row r="17" spans="1:17" ht="27.75" customHeight="1" x14ac:dyDescent="0.2">
      <c r="A17" s="53" t="s">
        <v>41</v>
      </c>
      <c r="B17" s="52"/>
      <c r="C17" s="52"/>
      <c r="D17" s="52"/>
      <c r="E17" s="52"/>
      <c r="F17" s="52"/>
      <c r="G17" s="52"/>
      <c r="H17" s="52"/>
      <c r="I17" s="51"/>
      <c r="J17" s="50">
        <v>3</v>
      </c>
      <c r="K17" s="50">
        <v>0</v>
      </c>
      <c r="L17" s="49">
        <v>0</v>
      </c>
      <c r="M17" s="48">
        <v>0</v>
      </c>
      <c r="N17" s="47">
        <f>N18</f>
        <v>-20000</v>
      </c>
      <c r="O17" s="46">
        <f>O18+O19</f>
        <v>123300</v>
      </c>
      <c r="P17" s="46">
        <f>P18+P19</f>
        <v>4119</v>
      </c>
      <c r="Q17" s="45">
        <f>Q18+Q19</f>
        <v>0</v>
      </c>
    </row>
    <row r="18" spans="1:17" s="1" customFormat="1" x14ac:dyDescent="0.2">
      <c r="A18" s="44"/>
      <c r="B18" s="43"/>
      <c r="C18" s="42" t="s">
        <v>40</v>
      </c>
      <c r="D18" s="41"/>
      <c r="E18" s="41"/>
      <c r="F18" s="41"/>
      <c r="G18" s="41"/>
      <c r="H18" s="41"/>
      <c r="I18" s="40"/>
      <c r="J18" s="39">
        <v>3</v>
      </c>
      <c r="K18" s="39">
        <v>10</v>
      </c>
      <c r="L18" s="38">
        <v>0</v>
      </c>
      <c r="M18" s="37">
        <v>0</v>
      </c>
      <c r="N18" s="36">
        <v>-20000</v>
      </c>
      <c r="O18" s="35">
        <v>117300</v>
      </c>
      <c r="P18" s="35">
        <v>0</v>
      </c>
      <c r="Q18" s="34">
        <v>0</v>
      </c>
    </row>
    <row r="19" spans="1:17" s="1" customFormat="1" ht="27.75" customHeight="1" x14ac:dyDescent="0.2">
      <c r="A19" s="44"/>
      <c r="B19" s="43"/>
      <c r="C19" s="57"/>
      <c r="D19" s="57"/>
      <c r="E19" s="57"/>
      <c r="F19" s="56" t="s">
        <v>39</v>
      </c>
      <c r="G19" s="56"/>
      <c r="H19" s="56"/>
      <c r="I19" s="56"/>
      <c r="J19" s="39">
        <v>3</v>
      </c>
      <c r="K19" s="39">
        <v>14</v>
      </c>
      <c r="L19" s="38">
        <v>0</v>
      </c>
      <c r="M19" s="37">
        <v>0</v>
      </c>
      <c r="N19" s="36">
        <v>0</v>
      </c>
      <c r="O19" s="35">
        <v>6000</v>
      </c>
      <c r="P19" s="35">
        <v>4119</v>
      </c>
      <c r="Q19" s="34">
        <v>0</v>
      </c>
    </row>
    <row r="20" spans="1:17" ht="18" customHeight="1" x14ac:dyDescent="0.2">
      <c r="A20" s="53" t="s">
        <v>38</v>
      </c>
      <c r="B20" s="52"/>
      <c r="C20" s="52"/>
      <c r="D20" s="52"/>
      <c r="E20" s="52"/>
      <c r="F20" s="52"/>
      <c r="G20" s="52"/>
      <c r="H20" s="52"/>
      <c r="I20" s="51"/>
      <c r="J20" s="50">
        <v>4</v>
      </c>
      <c r="K20" s="50">
        <v>0</v>
      </c>
      <c r="L20" s="49">
        <v>0</v>
      </c>
      <c r="M20" s="48">
        <v>0</v>
      </c>
      <c r="N20" s="47">
        <f>N21</f>
        <v>47001.67</v>
      </c>
      <c r="O20" s="46">
        <f>O21</f>
        <v>751001.67</v>
      </c>
      <c r="P20" s="46">
        <f>P21</f>
        <v>728000</v>
      </c>
      <c r="Q20" s="45">
        <f>Q21</f>
        <v>756000</v>
      </c>
    </row>
    <row r="21" spans="1:17" s="1" customFormat="1" x14ac:dyDescent="0.2">
      <c r="A21" s="44"/>
      <c r="B21" s="55"/>
      <c r="C21" s="55"/>
      <c r="D21" s="55"/>
      <c r="E21" s="55"/>
      <c r="F21" s="54" t="s">
        <v>37</v>
      </c>
      <c r="G21" s="54"/>
      <c r="H21" s="54"/>
      <c r="I21" s="54"/>
      <c r="J21" s="39">
        <v>4</v>
      </c>
      <c r="K21" s="39">
        <v>9</v>
      </c>
      <c r="L21" s="38">
        <v>0</v>
      </c>
      <c r="M21" s="37">
        <v>0</v>
      </c>
      <c r="N21" s="36">
        <v>47001.67</v>
      </c>
      <c r="O21" s="35">
        <v>751001.67</v>
      </c>
      <c r="P21" s="35">
        <v>728000</v>
      </c>
      <c r="Q21" s="34">
        <v>756000</v>
      </c>
    </row>
    <row r="22" spans="1:17" ht="16.5" customHeight="1" x14ac:dyDescent="0.2">
      <c r="A22" s="53" t="s">
        <v>36</v>
      </c>
      <c r="B22" s="52"/>
      <c r="C22" s="52"/>
      <c r="D22" s="52"/>
      <c r="E22" s="52"/>
      <c r="F22" s="52"/>
      <c r="G22" s="52"/>
      <c r="H22" s="52"/>
      <c r="I22" s="51"/>
      <c r="J22" s="50">
        <v>5</v>
      </c>
      <c r="K22" s="50">
        <v>0</v>
      </c>
      <c r="L22" s="49">
        <v>0</v>
      </c>
      <c r="M22" s="48">
        <v>0</v>
      </c>
      <c r="N22" s="47">
        <f>N23</f>
        <v>60290</v>
      </c>
      <c r="O22" s="46">
        <f>O23</f>
        <v>102190</v>
      </c>
      <c r="P22" s="46">
        <f>P23</f>
        <v>0</v>
      </c>
      <c r="Q22" s="45">
        <f>Q23</f>
        <v>0</v>
      </c>
    </row>
    <row r="23" spans="1:17" s="1" customFormat="1" x14ac:dyDescent="0.2">
      <c r="A23" s="44"/>
      <c r="B23" s="43"/>
      <c r="C23" s="42" t="s">
        <v>35</v>
      </c>
      <c r="D23" s="41"/>
      <c r="E23" s="41"/>
      <c r="F23" s="41"/>
      <c r="G23" s="41"/>
      <c r="H23" s="41"/>
      <c r="I23" s="40"/>
      <c r="J23" s="39">
        <v>5</v>
      </c>
      <c r="K23" s="39">
        <v>3</v>
      </c>
      <c r="L23" s="38">
        <v>0</v>
      </c>
      <c r="M23" s="37">
        <v>0</v>
      </c>
      <c r="N23" s="36">
        <v>60290</v>
      </c>
      <c r="O23" s="35">
        <v>102190</v>
      </c>
      <c r="P23" s="35">
        <v>0</v>
      </c>
      <c r="Q23" s="34">
        <v>0</v>
      </c>
    </row>
    <row r="24" spans="1:17" ht="15.75" customHeight="1" x14ac:dyDescent="0.2">
      <c r="A24" s="53" t="s">
        <v>34</v>
      </c>
      <c r="B24" s="52"/>
      <c r="C24" s="52"/>
      <c r="D24" s="52"/>
      <c r="E24" s="52"/>
      <c r="F24" s="52"/>
      <c r="G24" s="52"/>
      <c r="H24" s="52"/>
      <c r="I24" s="51"/>
      <c r="J24" s="50">
        <v>8</v>
      </c>
      <c r="K24" s="50">
        <v>0</v>
      </c>
      <c r="L24" s="49">
        <v>0</v>
      </c>
      <c r="M24" s="48">
        <v>0</v>
      </c>
      <c r="N24" s="47">
        <f>N25</f>
        <v>320000</v>
      </c>
      <c r="O24" s="46">
        <f>O25</f>
        <v>2473900</v>
      </c>
      <c r="P24" s="46">
        <f>P25</f>
        <v>2145481</v>
      </c>
      <c r="Q24" s="45">
        <f>Q25</f>
        <v>2133900</v>
      </c>
    </row>
    <row r="25" spans="1:17" s="1" customFormat="1" x14ac:dyDescent="0.2">
      <c r="A25" s="44"/>
      <c r="B25" s="43"/>
      <c r="C25" s="42" t="s">
        <v>33</v>
      </c>
      <c r="D25" s="41"/>
      <c r="E25" s="41"/>
      <c r="F25" s="41"/>
      <c r="G25" s="41"/>
      <c r="H25" s="41"/>
      <c r="I25" s="40"/>
      <c r="J25" s="39">
        <v>8</v>
      </c>
      <c r="K25" s="39">
        <v>1</v>
      </c>
      <c r="L25" s="38">
        <v>0</v>
      </c>
      <c r="M25" s="37">
        <v>0</v>
      </c>
      <c r="N25" s="36">
        <v>320000</v>
      </c>
      <c r="O25" s="35">
        <v>2473900</v>
      </c>
      <c r="P25" s="35">
        <v>2145481</v>
      </c>
      <c r="Q25" s="34">
        <v>2133900</v>
      </c>
    </row>
    <row r="26" spans="1:17" ht="13.5" thickBot="1" x14ac:dyDescent="0.25">
      <c r="F26" s="33" t="s">
        <v>32</v>
      </c>
      <c r="G26" s="33"/>
      <c r="H26" s="33"/>
      <c r="I26" s="33"/>
      <c r="J26" s="32"/>
      <c r="K26" s="32"/>
      <c r="L26" s="31"/>
      <c r="M26" s="31"/>
      <c r="N26" s="30">
        <f>N10+N15+N17+N20+N22+N24</f>
        <v>548200.72</v>
      </c>
      <c r="O26" s="29">
        <f>O10+O15+O17+O20+O22+O24</f>
        <v>6269800.7199999997</v>
      </c>
      <c r="P26" s="29">
        <f>P10+P15+P17+P20+P22+P24</f>
        <v>5316600</v>
      </c>
      <c r="Q26" s="28">
        <f>Q10+Q15+Q17+Q20+Q22+Q24</f>
        <v>5237700</v>
      </c>
    </row>
  </sheetData>
  <mergeCells count="25">
    <mergeCell ref="R11:U11"/>
    <mergeCell ref="O1:Q1"/>
    <mergeCell ref="O2:Q2"/>
    <mergeCell ref="O3:Q3"/>
    <mergeCell ref="O4:Q4"/>
    <mergeCell ref="E12:I12"/>
    <mergeCell ref="A6:Q6"/>
    <mergeCell ref="A7:M7"/>
    <mergeCell ref="A9:I9"/>
    <mergeCell ref="A10:I10"/>
    <mergeCell ref="C11:I11"/>
    <mergeCell ref="F19:I19"/>
    <mergeCell ref="C18:I18"/>
    <mergeCell ref="A17:I17"/>
    <mergeCell ref="A15:I15"/>
    <mergeCell ref="C16:I16"/>
    <mergeCell ref="F13:I13"/>
    <mergeCell ref="F14:I14"/>
    <mergeCell ref="F26:I26"/>
    <mergeCell ref="A24:I24"/>
    <mergeCell ref="C25:I25"/>
    <mergeCell ref="A22:I22"/>
    <mergeCell ref="C23:I23"/>
    <mergeCell ref="A20:I20"/>
    <mergeCell ref="F21:I21"/>
  </mergeCells>
  <pageMargins left="1.1023622047244095" right="0.11811023622047245" top="0.55118110236220474" bottom="0.55118110236220474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0"/>
  <sheetViews>
    <sheetView topLeftCell="F1" workbookViewId="0">
      <selection activeCell="F1" sqref="F1"/>
    </sheetView>
  </sheetViews>
  <sheetFormatPr defaultRowHeight="12.75" x14ac:dyDescent="0.2"/>
  <cols>
    <col min="1" max="1" width="0.140625" style="27" hidden="1" customWidth="1"/>
    <col min="2" max="4" width="10.28515625" style="27" hidden="1" customWidth="1"/>
    <col min="5" max="5" width="3.140625" style="27" hidden="1" customWidth="1"/>
    <col min="6" max="8" width="9.140625" style="26"/>
    <col min="9" max="9" width="19.42578125" style="26" customWidth="1"/>
    <col min="10" max="10" width="5.5703125" style="25" customWidth="1"/>
    <col min="11" max="11" width="4.85546875" style="25" customWidth="1"/>
    <col min="12" max="12" width="10.85546875" style="25" customWidth="1"/>
    <col min="13" max="13" width="5.140625" style="25" customWidth="1"/>
    <col min="14" max="14" width="10.5703125" style="25" customWidth="1"/>
    <col min="15" max="15" width="11.5703125" style="25" customWidth="1"/>
    <col min="16" max="16" width="11.85546875" style="25" customWidth="1"/>
    <col min="17" max="17" width="11.7109375" style="25" customWidth="1"/>
  </cols>
  <sheetData>
    <row r="1" spans="1:17" x14ac:dyDescent="0.2">
      <c r="A1" s="83"/>
      <c r="B1" s="83"/>
      <c r="C1" s="83"/>
      <c r="D1" s="83"/>
      <c r="E1" s="83"/>
      <c r="F1" s="82"/>
      <c r="G1" s="82"/>
      <c r="H1" s="82"/>
      <c r="I1" s="82"/>
      <c r="J1" s="80"/>
      <c r="K1" s="80"/>
      <c r="L1" s="81"/>
      <c r="M1" s="84" t="s">
        <v>62</v>
      </c>
      <c r="N1" s="84"/>
      <c r="O1" s="84"/>
      <c r="P1" s="84"/>
      <c r="Q1" s="84"/>
    </row>
    <row r="2" spans="1:17" x14ac:dyDescent="0.2">
      <c r="A2" s="83"/>
      <c r="B2" s="83"/>
      <c r="C2" s="83"/>
      <c r="D2" s="83"/>
      <c r="E2" s="83"/>
      <c r="F2" s="82"/>
      <c r="G2" s="82"/>
      <c r="H2" s="82"/>
      <c r="I2" s="82"/>
      <c r="J2" s="80"/>
      <c r="K2" s="80"/>
      <c r="L2" s="81"/>
      <c r="M2" s="84" t="s">
        <v>60</v>
      </c>
      <c r="N2" s="84"/>
      <c r="O2" s="84"/>
      <c r="P2" s="84"/>
      <c r="Q2" s="84"/>
    </row>
    <row r="3" spans="1:17" x14ac:dyDescent="0.2">
      <c r="A3" s="83"/>
      <c r="B3" s="83"/>
      <c r="C3" s="83"/>
      <c r="D3" s="83"/>
      <c r="E3" s="83"/>
      <c r="F3" s="82"/>
      <c r="G3" s="82"/>
      <c r="H3" s="82"/>
      <c r="I3" s="82"/>
      <c r="J3" s="80"/>
      <c r="K3" s="80"/>
      <c r="L3" s="81"/>
      <c r="M3" s="84" t="s">
        <v>59</v>
      </c>
      <c r="N3" s="84"/>
      <c r="O3" s="84"/>
      <c r="P3" s="84"/>
      <c r="Q3" s="84"/>
    </row>
    <row r="4" spans="1:17" x14ac:dyDescent="0.2">
      <c r="A4" s="83"/>
      <c r="B4" s="83"/>
      <c r="C4" s="83"/>
      <c r="D4" s="83"/>
      <c r="E4" s="83"/>
      <c r="F4" s="82"/>
      <c r="G4" s="82"/>
      <c r="H4" s="82"/>
      <c r="I4" s="82"/>
      <c r="J4" s="80"/>
      <c r="K4" s="80"/>
      <c r="L4" s="81"/>
      <c r="M4" s="84" t="s">
        <v>63</v>
      </c>
      <c r="N4" s="84"/>
      <c r="O4" s="84"/>
      <c r="P4" s="84"/>
      <c r="Q4" s="84"/>
    </row>
    <row r="5" spans="1:17" x14ac:dyDescent="0.2">
      <c r="A5" s="83"/>
      <c r="B5" s="83"/>
      <c r="C5" s="83"/>
      <c r="D5" s="83"/>
      <c r="E5" s="83"/>
      <c r="F5" s="82"/>
      <c r="G5" s="82"/>
      <c r="H5" s="82"/>
      <c r="I5" s="82"/>
      <c r="J5" s="80"/>
      <c r="K5" s="80"/>
      <c r="L5" s="81"/>
      <c r="M5" s="81"/>
      <c r="N5" s="81"/>
      <c r="O5" s="80"/>
      <c r="P5" s="80"/>
      <c r="Q5" s="80"/>
    </row>
    <row r="6" spans="1:17" ht="67.5" customHeight="1" x14ac:dyDescent="0.2">
      <c r="A6" s="79" t="s">
        <v>64</v>
      </c>
      <c r="B6" s="79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</row>
    <row r="7" spans="1:17" x14ac:dyDescent="0.2">
      <c r="A7" s="78"/>
      <c r="B7" s="78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3"/>
      <c r="O7" s="72"/>
      <c r="P7" s="72"/>
      <c r="Q7" s="77" t="s">
        <v>56</v>
      </c>
    </row>
    <row r="8" spans="1:17" ht="13.5" thickBot="1" x14ac:dyDescent="0.25">
      <c r="A8" s="75"/>
      <c r="B8" s="76" t="s">
        <v>55</v>
      </c>
      <c r="C8" s="75"/>
      <c r="D8" s="75"/>
      <c r="E8" s="75"/>
      <c r="F8" s="74"/>
      <c r="G8" s="74"/>
      <c r="H8" s="74"/>
      <c r="I8" s="74"/>
      <c r="J8" s="73"/>
      <c r="K8" s="73"/>
      <c r="L8" s="73"/>
      <c r="M8" s="73"/>
      <c r="N8" s="73"/>
      <c r="O8" s="72"/>
      <c r="P8" s="72"/>
      <c r="Q8" s="72"/>
    </row>
    <row r="9" spans="1:17" x14ac:dyDescent="0.2">
      <c r="A9" s="71" t="s">
        <v>65</v>
      </c>
      <c r="B9" s="70"/>
      <c r="C9" s="70"/>
      <c r="D9" s="70"/>
      <c r="E9" s="70"/>
      <c r="F9" s="70"/>
      <c r="G9" s="70"/>
      <c r="H9" s="70"/>
      <c r="I9" s="70"/>
      <c r="J9" s="69" t="s">
        <v>53</v>
      </c>
      <c r="K9" s="69" t="s">
        <v>52</v>
      </c>
      <c r="L9" s="69" t="s">
        <v>51</v>
      </c>
      <c r="M9" s="69" t="s">
        <v>50</v>
      </c>
      <c r="N9" s="69" t="s">
        <v>49</v>
      </c>
      <c r="O9" s="69">
        <v>2021</v>
      </c>
      <c r="P9" s="69">
        <v>2022</v>
      </c>
      <c r="Q9" s="68">
        <v>2023</v>
      </c>
    </row>
    <row r="10" spans="1:17" x14ac:dyDescent="0.2">
      <c r="A10" s="67" t="s">
        <v>48</v>
      </c>
      <c r="B10" s="66"/>
      <c r="C10" s="66"/>
      <c r="D10" s="66"/>
      <c r="E10" s="66"/>
      <c r="F10" s="66"/>
      <c r="G10" s="66"/>
      <c r="H10" s="66"/>
      <c r="I10" s="66"/>
      <c r="J10" s="50">
        <v>1</v>
      </c>
      <c r="K10" s="50">
        <v>0</v>
      </c>
      <c r="L10" s="49">
        <v>0</v>
      </c>
      <c r="M10" s="48">
        <v>0</v>
      </c>
      <c r="N10" s="85">
        <f>N11+N16+N24+N29</f>
        <v>140909.04999999999</v>
      </c>
      <c r="O10" s="46">
        <f>O11+O16++O24+O29</f>
        <v>2717409.05</v>
      </c>
      <c r="P10" s="46">
        <f>P11+P16+P24</f>
        <v>2336000</v>
      </c>
      <c r="Q10" s="45">
        <f>Q11+Q16+Q24</f>
        <v>2240700</v>
      </c>
    </row>
    <row r="11" spans="1:17" ht="39.75" customHeight="1" x14ac:dyDescent="0.2">
      <c r="A11" s="86"/>
      <c r="B11" s="87"/>
      <c r="C11" s="88" t="s">
        <v>47</v>
      </c>
      <c r="D11" s="88"/>
      <c r="E11" s="88"/>
      <c r="F11" s="88"/>
      <c r="G11" s="88"/>
      <c r="H11" s="88"/>
      <c r="I11" s="88"/>
      <c r="J11" s="50">
        <v>1</v>
      </c>
      <c r="K11" s="50">
        <v>2</v>
      </c>
      <c r="L11" s="49">
        <v>0</v>
      </c>
      <c r="M11" s="48">
        <v>0</v>
      </c>
      <c r="N11" s="47">
        <v>0</v>
      </c>
      <c r="O11" s="46">
        <f>O12</f>
        <v>767248.8</v>
      </c>
      <c r="P11" s="46">
        <f t="shared" ref="O11:R14" si="0">P12</f>
        <v>767248.8</v>
      </c>
      <c r="Q11" s="45">
        <f t="shared" si="0"/>
        <v>651000</v>
      </c>
    </row>
    <row r="12" spans="1:17" s="90" customFormat="1" ht="51.75" customHeight="1" x14ac:dyDescent="0.2">
      <c r="A12" s="86"/>
      <c r="B12" s="87"/>
      <c r="C12" s="89"/>
      <c r="D12" s="56" t="s">
        <v>66</v>
      </c>
      <c r="E12" s="56"/>
      <c r="F12" s="56"/>
      <c r="G12" s="56"/>
      <c r="H12" s="56"/>
      <c r="I12" s="56"/>
      <c r="J12" s="39">
        <v>1</v>
      </c>
      <c r="K12" s="39">
        <v>2</v>
      </c>
      <c r="L12" s="38">
        <v>6300000000</v>
      </c>
      <c r="M12" s="37">
        <v>0</v>
      </c>
      <c r="N12" s="36">
        <v>0</v>
      </c>
      <c r="O12" s="35">
        <f t="shared" si="0"/>
        <v>767248.8</v>
      </c>
      <c r="P12" s="35">
        <f t="shared" si="0"/>
        <v>767248.8</v>
      </c>
      <c r="Q12" s="34">
        <f t="shared" si="0"/>
        <v>651000</v>
      </c>
    </row>
    <row r="13" spans="1:17" ht="39.75" customHeight="1" x14ac:dyDescent="0.2">
      <c r="A13" s="86"/>
      <c r="B13" s="87"/>
      <c r="C13" s="89"/>
      <c r="D13" s="57"/>
      <c r="E13" s="56" t="s">
        <v>67</v>
      </c>
      <c r="F13" s="56"/>
      <c r="G13" s="56"/>
      <c r="H13" s="56"/>
      <c r="I13" s="56"/>
      <c r="J13" s="39">
        <v>1</v>
      </c>
      <c r="K13" s="39">
        <v>2</v>
      </c>
      <c r="L13" s="38">
        <v>6310000000</v>
      </c>
      <c r="M13" s="37">
        <v>0</v>
      </c>
      <c r="N13" s="36">
        <v>0</v>
      </c>
      <c r="O13" s="35">
        <f t="shared" si="0"/>
        <v>767248.8</v>
      </c>
      <c r="P13" s="35">
        <f t="shared" si="0"/>
        <v>767248.8</v>
      </c>
      <c r="Q13" s="34">
        <f t="shared" si="0"/>
        <v>651000</v>
      </c>
    </row>
    <row r="14" spans="1:17" x14ac:dyDescent="0.2">
      <c r="A14" s="86"/>
      <c r="B14" s="87"/>
      <c r="C14" s="89"/>
      <c r="D14" s="57"/>
      <c r="E14" s="56" t="s">
        <v>68</v>
      </c>
      <c r="F14" s="56"/>
      <c r="G14" s="56"/>
      <c r="H14" s="56"/>
      <c r="I14" s="56"/>
      <c r="J14" s="39">
        <v>1</v>
      </c>
      <c r="K14" s="39">
        <v>2</v>
      </c>
      <c r="L14" s="38">
        <v>6310010010</v>
      </c>
      <c r="M14" s="37">
        <v>0</v>
      </c>
      <c r="N14" s="36">
        <v>0</v>
      </c>
      <c r="O14" s="35">
        <f t="shared" si="0"/>
        <v>767248.8</v>
      </c>
      <c r="P14" s="35">
        <f t="shared" si="0"/>
        <v>767248.8</v>
      </c>
      <c r="Q14" s="34">
        <f t="shared" si="0"/>
        <v>651000</v>
      </c>
    </row>
    <row r="15" spans="1:17" ht="26.25" customHeight="1" x14ac:dyDescent="0.2">
      <c r="A15" s="86"/>
      <c r="B15" s="87"/>
      <c r="C15" s="89"/>
      <c r="D15" s="57"/>
      <c r="E15" s="56" t="s">
        <v>69</v>
      </c>
      <c r="F15" s="56"/>
      <c r="G15" s="56"/>
      <c r="H15" s="56"/>
      <c r="I15" s="56"/>
      <c r="J15" s="39">
        <v>1</v>
      </c>
      <c r="K15" s="39">
        <v>2</v>
      </c>
      <c r="L15" s="38">
        <v>6310010010</v>
      </c>
      <c r="M15" s="37">
        <v>120</v>
      </c>
      <c r="N15" s="36">
        <v>0</v>
      </c>
      <c r="O15" s="35">
        <v>767248.8</v>
      </c>
      <c r="P15" s="35">
        <v>767248.8</v>
      </c>
      <c r="Q15" s="34">
        <v>651000</v>
      </c>
    </row>
    <row r="16" spans="1:17" ht="57.75" customHeight="1" x14ac:dyDescent="0.2">
      <c r="A16" s="86"/>
      <c r="B16" s="87"/>
      <c r="C16" s="89"/>
      <c r="D16" s="89"/>
      <c r="E16" s="88" t="s">
        <v>46</v>
      </c>
      <c r="F16" s="88"/>
      <c r="G16" s="88"/>
      <c r="H16" s="88"/>
      <c r="I16" s="88"/>
      <c r="J16" s="50">
        <v>1</v>
      </c>
      <c r="K16" s="50">
        <v>4</v>
      </c>
      <c r="L16" s="49">
        <v>0</v>
      </c>
      <c r="M16" s="48">
        <v>0</v>
      </c>
      <c r="N16" s="47">
        <f>N17</f>
        <v>140909.04999999999</v>
      </c>
      <c r="O16" s="46">
        <f t="shared" ref="O16:Q18" si="1">O17</f>
        <v>1920460.25</v>
      </c>
      <c r="P16" s="46">
        <f t="shared" si="1"/>
        <v>1540651.2</v>
      </c>
      <c r="Q16" s="45">
        <f t="shared" si="1"/>
        <v>1561600</v>
      </c>
    </row>
    <row r="17" spans="1:17" s="90" customFormat="1" ht="56.25" customHeight="1" x14ac:dyDescent="0.2">
      <c r="A17" s="44"/>
      <c r="B17" s="43"/>
      <c r="C17" s="56" t="s">
        <v>66</v>
      </c>
      <c r="D17" s="56"/>
      <c r="E17" s="56"/>
      <c r="F17" s="56"/>
      <c r="G17" s="56"/>
      <c r="H17" s="56"/>
      <c r="I17" s="56"/>
      <c r="J17" s="39">
        <v>1</v>
      </c>
      <c r="K17" s="39">
        <v>4</v>
      </c>
      <c r="L17" s="38">
        <v>6300000000</v>
      </c>
      <c r="M17" s="37">
        <v>0</v>
      </c>
      <c r="N17" s="36">
        <f>N18</f>
        <v>140909.04999999999</v>
      </c>
      <c r="O17" s="35">
        <f t="shared" si="1"/>
        <v>1920460.25</v>
      </c>
      <c r="P17" s="35">
        <f t="shared" si="1"/>
        <v>1540651.2</v>
      </c>
      <c r="Q17" s="34">
        <f t="shared" si="1"/>
        <v>1561600</v>
      </c>
    </row>
    <row r="18" spans="1:17" ht="39.75" customHeight="1" x14ac:dyDescent="0.2">
      <c r="A18" s="86"/>
      <c r="B18" s="87"/>
      <c r="C18" s="89"/>
      <c r="D18" s="56" t="s">
        <v>67</v>
      </c>
      <c r="E18" s="56"/>
      <c r="F18" s="56"/>
      <c r="G18" s="56"/>
      <c r="H18" s="56"/>
      <c r="I18" s="56"/>
      <c r="J18" s="39">
        <v>1</v>
      </c>
      <c r="K18" s="39">
        <v>4</v>
      </c>
      <c r="L18" s="38">
        <v>6310000000</v>
      </c>
      <c r="M18" s="37">
        <v>0</v>
      </c>
      <c r="N18" s="36">
        <f>N19</f>
        <v>140909.04999999999</v>
      </c>
      <c r="O18" s="35">
        <f t="shared" si="1"/>
        <v>1920460.25</v>
      </c>
      <c r="P18" s="35">
        <f t="shared" si="1"/>
        <v>1540651.2</v>
      </c>
      <c r="Q18" s="34">
        <f t="shared" si="1"/>
        <v>1561600</v>
      </c>
    </row>
    <row r="19" spans="1:17" ht="15.75" customHeight="1" x14ac:dyDescent="0.2">
      <c r="A19" s="86"/>
      <c r="B19" s="87"/>
      <c r="C19" s="89"/>
      <c r="D19" s="57"/>
      <c r="E19" s="56" t="s">
        <v>70</v>
      </c>
      <c r="F19" s="56"/>
      <c r="G19" s="56"/>
      <c r="H19" s="56"/>
      <c r="I19" s="56"/>
      <c r="J19" s="39">
        <v>1</v>
      </c>
      <c r="K19" s="39">
        <v>4</v>
      </c>
      <c r="L19" s="38">
        <v>6310010020</v>
      </c>
      <c r="M19" s="37">
        <v>0</v>
      </c>
      <c r="N19" s="36">
        <f>N20+N21+N22+N23</f>
        <v>140909.04999999999</v>
      </c>
      <c r="O19" s="35">
        <f>O20+O21+O22+O23</f>
        <v>1920460.25</v>
      </c>
      <c r="P19" s="35">
        <f>P20+P21+P22+P23</f>
        <v>1540651.2</v>
      </c>
      <c r="Q19" s="34">
        <f>Q20+Q21+Q22+Q23</f>
        <v>1561600</v>
      </c>
    </row>
    <row r="20" spans="1:17" ht="26.25" customHeight="1" x14ac:dyDescent="0.2">
      <c r="A20" s="86"/>
      <c r="B20" s="87"/>
      <c r="C20" s="89"/>
      <c r="D20" s="57"/>
      <c r="E20" s="57"/>
      <c r="F20" s="56" t="s">
        <v>69</v>
      </c>
      <c r="G20" s="56"/>
      <c r="H20" s="56"/>
      <c r="I20" s="56"/>
      <c r="J20" s="39">
        <v>1</v>
      </c>
      <c r="K20" s="39">
        <v>4</v>
      </c>
      <c r="L20" s="38">
        <v>6310010020</v>
      </c>
      <c r="M20" s="37" t="s">
        <v>71</v>
      </c>
      <c r="N20" s="36">
        <v>0</v>
      </c>
      <c r="O20" s="35">
        <v>1672451.2</v>
      </c>
      <c r="P20" s="35">
        <v>1512551.2</v>
      </c>
      <c r="Q20" s="34">
        <v>1512551.2</v>
      </c>
    </row>
    <row r="21" spans="1:17" ht="27.75" customHeight="1" x14ac:dyDescent="0.2">
      <c r="A21" s="86"/>
      <c r="B21" s="87"/>
      <c r="C21" s="89"/>
      <c r="D21" s="57"/>
      <c r="E21" s="57"/>
      <c r="F21" s="56" t="s">
        <v>72</v>
      </c>
      <c r="G21" s="56"/>
      <c r="H21" s="56"/>
      <c r="I21" s="56"/>
      <c r="J21" s="39">
        <v>1</v>
      </c>
      <c r="K21" s="39">
        <v>4</v>
      </c>
      <c r="L21" s="38">
        <v>6310010020</v>
      </c>
      <c r="M21" s="37" t="s">
        <v>73</v>
      </c>
      <c r="N21" s="36">
        <v>140909.04999999999</v>
      </c>
      <c r="O21" s="35">
        <v>218809.05</v>
      </c>
      <c r="P21" s="35">
        <v>0</v>
      </c>
      <c r="Q21" s="34">
        <v>28948.799999999999</v>
      </c>
    </row>
    <row r="22" spans="1:17" x14ac:dyDescent="0.2">
      <c r="A22" s="86"/>
      <c r="B22" s="87"/>
      <c r="C22" s="89"/>
      <c r="D22" s="57"/>
      <c r="E22" s="57"/>
      <c r="F22" s="56" t="s">
        <v>74</v>
      </c>
      <c r="G22" s="56"/>
      <c r="H22" s="56"/>
      <c r="I22" s="56"/>
      <c r="J22" s="39">
        <v>1</v>
      </c>
      <c r="K22" s="39">
        <v>4</v>
      </c>
      <c r="L22" s="38">
        <v>6310010020</v>
      </c>
      <c r="M22" s="37">
        <v>850</v>
      </c>
      <c r="N22" s="36">
        <v>0</v>
      </c>
      <c r="O22" s="35">
        <v>8000</v>
      </c>
      <c r="P22" s="35">
        <v>8000</v>
      </c>
      <c r="Q22" s="34">
        <v>0</v>
      </c>
    </row>
    <row r="23" spans="1:17" x14ac:dyDescent="0.2">
      <c r="A23" s="86"/>
      <c r="B23" s="87"/>
      <c r="C23" s="89"/>
      <c r="D23" s="57"/>
      <c r="E23" s="57"/>
      <c r="F23" s="56" t="s">
        <v>75</v>
      </c>
      <c r="G23" s="56"/>
      <c r="H23" s="56"/>
      <c r="I23" s="56"/>
      <c r="J23" s="39">
        <v>1</v>
      </c>
      <c r="K23" s="39">
        <v>4</v>
      </c>
      <c r="L23" s="38">
        <v>6310010020</v>
      </c>
      <c r="M23" s="37">
        <v>540</v>
      </c>
      <c r="N23" s="36">
        <v>0</v>
      </c>
      <c r="O23" s="35">
        <v>21200</v>
      </c>
      <c r="P23" s="35">
        <v>20100</v>
      </c>
      <c r="Q23" s="34">
        <v>20100</v>
      </c>
    </row>
    <row r="24" spans="1:17" x14ac:dyDescent="0.2">
      <c r="A24" s="86"/>
      <c r="B24" s="87"/>
      <c r="C24" s="89"/>
      <c r="D24" s="57"/>
      <c r="E24" s="57"/>
      <c r="F24" s="88" t="s">
        <v>45</v>
      </c>
      <c r="G24" s="88"/>
      <c r="H24" s="88"/>
      <c r="I24" s="88"/>
      <c r="J24" s="50">
        <v>1</v>
      </c>
      <c r="K24" s="50">
        <v>6</v>
      </c>
      <c r="L24" s="49">
        <v>0</v>
      </c>
      <c r="M24" s="48">
        <v>0</v>
      </c>
      <c r="N24" s="47">
        <v>0</v>
      </c>
      <c r="O24" s="46">
        <f t="shared" ref="O24:Q27" si="2">O25</f>
        <v>28100</v>
      </c>
      <c r="P24" s="46">
        <f t="shared" si="2"/>
        <v>28100</v>
      </c>
      <c r="Q24" s="45">
        <f t="shared" si="2"/>
        <v>28100</v>
      </c>
    </row>
    <row r="25" spans="1:17" ht="51.75" customHeight="1" x14ac:dyDescent="0.2">
      <c r="A25" s="86"/>
      <c r="B25" s="87"/>
      <c r="C25" s="89"/>
      <c r="D25" s="57"/>
      <c r="E25" s="57"/>
      <c r="F25" s="56" t="s">
        <v>66</v>
      </c>
      <c r="G25" s="56"/>
      <c r="H25" s="56"/>
      <c r="I25" s="56"/>
      <c r="J25" s="39">
        <v>1</v>
      </c>
      <c r="K25" s="39">
        <v>6</v>
      </c>
      <c r="L25" s="38">
        <v>6300000000</v>
      </c>
      <c r="M25" s="37">
        <v>0</v>
      </c>
      <c r="N25" s="36">
        <v>0</v>
      </c>
      <c r="O25" s="35">
        <f>O26</f>
        <v>28100</v>
      </c>
      <c r="P25" s="35">
        <f>P26</f>
        <v>28100</v>
      </c>
      <c r="Q25" s="34">
        <f>Q26</f>
        <v>28100</v>
      </c>
    </row>
    <row r="26" spans="1:17" ht="39.75" customHeight="1" x14ac:dyDescent="0.2">
      <c r="A26" s="86"/>
      <c r="B26" s="87"/>
      <c r="C26" s="89"/>
      <c r="D26" s="57"/>
      <c r="E26" s="57"/>
      <c r="F26" s="56" t="s">
        <v>67</v>
      </c>
      <c r="G26" s="56"/>
      <c r="H26" s="56"/>
      <c r="I26" s="56"/>
      <c r="J26" s="39">
        <v>1</v>
      </c>
      <c r="K26" s="39">
        <v>6</v>
      </c>
      <c r="L26" s="91">
        <v>6310000000</v>
      </c>
      <c r="M26" s="37">
        <v>0</v>
      </c>
      <c r="N26" s="36">
        <v>0</v>
      </c>
      <c r="O26" s="35">
        <f t="shared" si="2"/>
        <v>28100</v>
      </c>
      <c r="P26" s="35">
        <f t="shared" si="2"/>
        <v>28100</v>
      </c>
      <c r="Q26" s="34">
        <f t="shared" si="2"/>
        <v>28100</v>
      </c>
    </row>
    <row r="27" spans="1:17" ht="43.5" customHeight="1" x14ac:dyDescent="0.2">
      <c r="A27" s="86"/>
      <c r="B27" s="87"/>
      <c r="C27" s="89"/>
      <c r="D27" s="57"/>
      <c r="E27" s="57"/>
      <c r="F27" s="56" t="s">
        <v>76</v>
      </c>
      <c r="G27" s="56"/>
      <c r="H27" s="56"/>
      <c r="I27" s="56"/>
      <c r="J27" s="39">
        <v>1</v>
      </c>
      <c r="K27" s="39">
        <v>6</v>
      </c>
      <c r="L27" s="91">
        <v>6310010080</v>
      </c>
      <c r="M27" s="37">
        <v>0</v>
      </c>
      <c r="N27" s="36">
        <v>0</v>
      </c>
      <c r="O27" s="35">
        <f t="shared" si="2"/>
        <v>28100</v>
      </c>
      <c r="P27" s="35">
        <f t="shared" si="2"/>
        <v>28100</v>
      </c>
      <c r="Q27" s="34">
        <f t="shared" si="2"/>
        <v>28100</v>
      </c>
    </row>
    <row r="28" spans="1:17" x14ac:dyDescent="0.2">
      <c r="A28" s="86"/>
      <c r="B28" s="87"/>
      <c r="C28" s="89"/>
      <c r="D28" s="57"/>
      <c r="E28" s="57"/>
      <c r="F28" s="56" t="s">
        <v>75</v>
      </c>
      <c r="G28" s="56"/>
      <c r="H28" s="56"/>
      <c r="I28" s="56"/>
      <c r="J28" s="39">
        <v>1</v>
      </c>
      <c r="K28" s="39">
        <v>6</v>
      </c>
      <c r="L28" s="91">
        <v>6310010080</v>
      </c>
      <c r="M28" s="37">
        <v>540</v>
      </c>
      <c r="N28" s="36">
        <v>0</v>
      </c>
      <c r="O28" s="35">
        <v>28100</v>
      </c>
      <c r="P28" s="35">
        <v>28100</v>
      </c>
      <c r="Q28" s="34">
        <v>28100</v>
      </c>
    </row>
    <row r="29" spans="1:17" x14ac:dyDescent="0.2">
      <c r="A29" s="92"/>
      <c r="B29" s="93"/>
      <c r="C29" s="94"/>
      <c r="D29" s="61"/>
      <c r="E29" s="61"/>
      <c r="F29" s="60" t="s">
        <v>44</v>
      </c>
      <c r="G29" s="59"/>
      <c r="H29" s="59"/>
      <c r="I29" s="58"/>
      <c r="J29" s="50">
        <v>1</v>
      </c>
      <c r="K29" s="50">
        <v>13</v>
      </c>
      <c r="L29" s="95">
        <v>0</v>
      </c>
      <c r="M29" s="48">
        <v>0</v>
      </c>
      <c r="N29" s="47">
        <v>0</v>
      </c>
      <c r="O29" s="46">
        <f>O30</f>
        <v>1600</v>
      </c>
      <c r="P29" s="46">
        <v>0</v>
      </c>
      <c r="Q29" s="45">
        <v>0</v>
      </c>
    </row>
    <row r="30" spans="1:17" ht="26.25" customHeight="1" x14ac:dyDescent="0.2">
      <c r="A30" s="92"/>
      <c r="B30" s="93"/>
      <c r="C30" s="94"/>
      <c r="D30" s="61"/>
      <c r="E30" s="61"/>
      <c r="F30" s="59" t="s">
        <v>77</v>
      </c>
      <c r="G30" s="59"/>
      <c r="H30" s="59"/>
      <c r="I30" s="58"/>
      <c r="J30" s="39">
        <v>1</v>
      </c>
      <c r="K30" s="39">
        <v>13</v>
      </c>
      <c r="L30" s="96">
        <v>7700000000</v>
      </c>
      <c r="M30" s="37">
        <v>0</v>
      </c>
      <c r="N30" s="36">
        <v>0</v>
      </c>
      <c r="O30" s="35">
        <f>O31</f>
        <v>1600</v>
      </c>
      <c r="P30" s="35">
        <v>0</v>
      </c>
      <c r="Q30" s="34">
        <v>0</v>
      </c>
    </row>
    <row r="31" spans="1:17" ht="27" customHeight="1" x14ac:dyDescent="0.2">
      <c r="A31" s="92"/>
      <c r="B31" s="93"/>
      <c r="C31" s="94"/>
      <c r="D31" s="61"/>
      <c r="E31" s="61"/>
      <c r="F31" s="59" t="s">
        <v>78</v>
      </c>
      <c r="G31" s="59"/>
      <c r="H31" s="59"/>
      <c r="I31" s="58"/>
      <c r="J31" s="39">
        <v>1</v>
      </c>
      <c r="K31" s="39">
        <v>13</v>
      </c>
      <c r="L31" s="91">
        <v>7700095100</v>
      </c>
      <c r="M31" s="37">
        <v>0</v>
      </c>
      <c r="N31" s="36">
        <v>0</v>
      </c>
      <c r="O31" s="35">
        <f>O32</f>
        <v>1600</v>
      </c>
      <c r="P31" s="35">
        <v>0</v>
      </c>
      <c r="Q31" s="34">
        <v>0</v>
      </c>
    </row>
    <row r="32" spans="1:17" ht="14.25" customHeight="1" x14ac:dyDescent="0.2">
      <c r="A32" s="92"/>
      <c r="B32" s="93"/>
      <c r="C32" s="94"/>
      <c r="D32" s="61"/>
      <c r="E32" s="61"/>
      <c r="F32" s="59" t="s">
        <v>79</v>
      </c>
      <c r="G32" s="59"/>
      <c r="H32" s="59"/>
      <c r="I32" s="58"/>
      <c r="J32" s="39">
        <v>1</v>
      </c>
      <c r="K32" s="39">
        <v>13</v>
      </c>
      <c r="L32" s="91">
        <v>7700095100</v>
      </c>
      <c r="M32" s="37">
        <v>850</v>
      </c>
      <c r="N32" s="36">
        <v>0</v>
      </c>
      <c r="O32" s="35">
        <v>1600</v>
      </c>
      <c r="P32" s="35">
        <v>0</v>
      </c>
      <c r="Q32" s="34">
        <v>0</v>
      </c>
    </row>
    <row r="33" spans="1:17" ht="12.75" customHeight="1" x14ac:dyDescent="0.2">
      <c r="A33" s="53" t="s">
        <v>43</v>
      </c>
      <c r="B33" s="52"/>
      <c r="C33" s="52"/>
      <c r="D33" s="52"/>
      <c r="E33" s="52"/>
      <c r="F33" s="52"/>
      <c r="G33" s="52"/>
      <c r="H33" s="52"/>
      <c r="I33" s="51"/>
      <c r="J33" s="50">
        <v>2</v>
      </c>
      <c r="K33" s="50">
        <v>0</v>
      </c>
      <c r="L33" s="49">
        <v>0</v>
      </c>
      <c r="M33" s="48">
        <v>0</v>
      </c>
      <c r="N33" s="47">
        <v>0</v>
      </c>
      <c r="O33" s="46">
        <f t="shared" ref="O33:Q36" si="3">O34</f>
        <v>102000</v>
      </c>
      <c r="P33" s="46">
        <f t="shared" si="3"/>
        <v>103000</v>
      </c>
      <c r="Q33" s="45">
        <f t="shared" si="3"/>
        <v>107100</v>
      </c>
    </row>
    <row r="34" spans="1:17" ht="12.75" customHeight="1" x14ac:dyDescent="0.2">
      <c r="A34" s="86"/>
      <c r="B34" s="87"/>
      <c r="C34" s="97" t="s">
        <v>42</v>
      </c>
      <c r="D34" s="98"/>
      <c r="E34" s="98"/>
      <c r="F34" s="98"/>
      <c r="G34" s="98"/>
      <c r="H34" s="98"/>
      <c r="I34" s="99"/>
      <c r="J34" s="50">
        <v>2</v>
      </c>
      <c r="K34" s="50">
        <v>3</v>
      </c>
      <c r="L34" s="49">
        <v>0</v>
      </c>
      <c r="M34" s="48">
        <v>0</v>
      </c>
      <c r="N34" s="47">
        <v>0</v>
      </c>
      <c r="O34" s="46">
        <f t="shared" si="3"/>
        <v>102000</v>
      </c>
      <c r="P34" s="46">
        <f t="shared" si="3"/>
        <v>103000</v>
      </c>
      <c r="Q34" s="45">
        <f t="shared" si="3"/>
        <v>107100</v>
      </c>
    </row>
    <row r="35" spans="1:17" s="90" customFormat="1" ht="51.75" customHeight="1" x14ac:dyDescent="0.2">
      <c r="A35" s="86"/>
      <c r="B35" s="87"/>
      <c r="C35" s="89"/>
      <c r="D35" s="42" t="s">
        <v>66</v>
      </c>
      <c r="E35" s="41"/>
      <c r="F35" s="41"/>
      <c r="G35" s="41"/>
      <c r="H35" s="41"/>
      <c r="I35" s="40"/>
      <c r="J35" s="39">
        <v>2</v>
      </c>
      <c r="K35" s="39">
        <v>3</v>
      </c>
      <c r="L35" s="38">
        <v>6300000000</v>
      </c>
      <c r="M35" s="37">
        <v>0</v>
      </c>
      <c r="N35" s="36">
        <v>0</v>
      </c>
      <c r="O35" s="35">
        <f t="shared" si="3"/>
        <v>102000</v>
      </c>
      <c r="P35" s="35">
        <f t="shared" si="3"/>
        <v>103000</v>
      </c>
      <c r="Q35" s="34">
        <f t="shared" si="3"/>
        <v>107100</v>
      </c>
    </row>
    <row r="36" spans="1:17" ht="39.75" customHeight="1" x14ac:dyDescent="0.2">
      <c r="A36" s="86"/>
      <c r="B36" s="87"/>
      <c r="C36" s="89"/>
      <c r="D36" s="57"/>
      <c r="E36" s="42" t="s">
        <v>80</v>
      </c>
      <c r="F36" s="41"/>
      <c r="G36" s="41"/>
      <c r="H36" s="41"/>
      <c r="I36" s="40"/>
      <c r="J36" s="39">
        <v>2</v>
      </c>
      <c r="K36" s="39">
        <v>3</v>
      </c>
      <c r="L36" s="38">
        <v>6320000000</v>
      </c>
      <c r="M36" s="37">
        <v>0</v>
      </c>
      <c r="N36" s="36">
        <v>0</v>
      </c>
      <c r="O36" s="35">
        <f t="shared" si="3"/>
        <v>102000</v>
      </c>
      <c r="P36" s="35">
        <f t="shared" si="3"/>
        <v>103000</v>
      </c>
      <c r="Q36" s="34">
        <f t="shared" si="3"/>
        <v>107100</v>
      </c>
    </row>
    <row r="37" spans="1:17" ht="27.75" customHeight="1" x14ac:dyDescent="0.2">
      <c r="A37" s="86"/>
      <c r="B37" s="87"/>
      <c r="C37" s="89"/>
      <c r="D37" s="57"/>
      <c r="E37" s="57"/>
      <c r="F37" s="56" t="s">
        <v>81</v>
      </c>
      <c r="G37" s="56"/>
      <c r="H37" s="56"/>
      <c r="I37" s="56"/>
      <c r="J37" s="39">
        <v>2</v>
      </c>
      <c r="K37" s="39">
        <v>3</v>
      </c>
      <c r="L37" s="38">
        <v>6320051180</v>
      </c>
      <c r="M37" s="37">
        <v>0</v>
      </c>
      <c r="N37" s="36">
        <v>0</v>
      </c>
      <c r="O37" s="35">
        <f>O38+O39</f>
        <v>102000</v>
      </c>
      <c r="P37" s="35">
        <f>P38+P39</f>
        <v>103000</v>
      </c>
      <c r="Q37" s="34">
        <f>Q38+Q39</f>
        <v>107100</v>
      </c>
    </row>
    <row r="38" spans="1:17" ht="24.75" customHeight="1" x14ac:dyDescent="0.2">
      <c r="A38" s="86"/>
      <c r="B38" s="87"/>
      <c r="C38" s="89"/>
      <c r="D38" s="57"/>
      <c r="E38" s="57"/>
      <c r="F38" s="56" t="s">
        <v>69</v>
      </c>
      <c r="G38" s="56"/>
      <c r="H38" s="56"/>
      <c r="I38" s="56"/>
      <c r="J38" s="39">
        <v>2</v>
      </c>
      <c r="K38" s="39">
        <v>3</v>
      </c>
      <c r="L38" s="38">
        <v>6320051180</v>
      </c>
      <c r="M38" s="37">
        <v>120</v>
      </c>
      <c r="N38" s="36">
        <v>0</v>
      </c>
      <c r="O38" s="35">
        <v>101556</v>
      </c>
      <c r="P38" s="35">
        <v>101556</v>
      </c>
      <c r="Q38" s="34">
        <v>101556</v>
      </c>
    </row>
    <row r="39" spans="1:17" ht="27.75" customHeight="1" x14ac:dyDescent="0.2">
      <c r="A39" s="86"/>
      <c r="B39" s="87"/>
      <c r="C39" s="89"/>
      <c r="D39" s="57"/>
      <c r="E39" s="57"/>
      <c r="F39" s="56" t="s">
        <v>72</v>
      </c>
      <c r="G39" s="56"/>
      <c r="H39" s="56"/>
      <c r="I39" s="56"/>
      <c r="J39" s="39">
        <v>2</v>
      </c>
      <c r="K39" s="39">
        <v>3</v>
      </c>
      <c r="L39" s="38">
        <v>6320051180</v>
      </c>
      <c r="M39" s="37">
        <v>240</v>
      </c>
      <c r="N39" s="36">
        <v>0</v>
      </c>
      <c r="O39" s="35">
        <v>444</v>
      </c>
      <c r="P39" s="35">
        <v>1444</v>
      </c>
      <c r="Q39" s="34">
        <v>5544</v>
      </c>
    </row>
    <row r="40" spans="1:17" ht="27" customHeight="1" x14ac:dyDescent="0.2">
      <c r="A40" s="53" t="s">
        <v>41</v>
      </c>
      <c r="B40" s="52"/>
      <c r="C40" s="52"/>
      <c r="D40" s="52"/>
      <c r="E40" s="52"/>
      <c r="F40" s="52"/>
      <c r="G40" s="52"/>
      <c r="H40" s="52"/>
      <c r="I40" s="51"/>
      <c r="J40" s="50">
        <v>3</v>
      </c>
      <c r="K40" s="50">
        <v>0</v>
      </c>
      <c r="L40" s="49">
        <v>0</v>
      </c>
      <c r="M40" s="48">
        <v>0</v>
      </c>
      <c r="N40" s="47">
        <f>N41</f>
        <v>-20000</v>
      </c>
      <c r="O40" s="46">
        <f>O41+O46</f>
        <v>123300</v>
      </c>
      <c r="P40" s="46">
        <f>P41+P46</f>
        <v>4119</v>
      </c>
      <c r="Q40" s="45">
        <f>Q41+Q46</f>
        <v>0</v>
      </c>
    </row>
    <row r="41" spans="1:17" ht="15" customHeight="1" x14ac:dyDescent="0.2">
      <c r="A41" s="86"/>
      <c r="B41" s="87"/>
      <c r="C41" s="97" t="s">
        <v>40</v>
      </c>
      <c r="D41" s="98"/>
      <c r="E41" s="98"/>
      <c r="F41" s="98"/>
      <c r="G41" s="98"/>
      <c r="H41" s="98"/>
      <c r="I41" s="99"/>
      <c r="J41" s="50">
        <v>3</v>
      </c>
      <c r="K41" s="50">
        <v>10</v>
      </c>
      <c r="L41" s="49">
        <v>0</v>
      </c>
      <c r="M41" s="48">
        <v>0</v>
      </c>
      <c r="N41" s="47">
        <f>N42</f>
        <v>-20000</v>
      </c>
      <c r="O41" s="46">
        <f t="shared" ref="O41:Q44" si="4">O42</f>
        <v>117300</v>
      </c>
      <c r="P41" s="46">
        <f t="shared" si="4"/>
        <v>0</v>
      </c>
      <c r="Q41" s="45">
        <f t="shared" si="4"/>
        <v>0</v>
      </c>
    </row>
    <row r="42" spans="1:17" s="90" customFormat="1" ht="51.75" customHeight="1" x14ac:dyDescent="0.2">
      <c r="A42" s="86"/>
      <c r="B42" s="87"/>
      <c r="C42" s="89"/>
      <c r="D42" s="42" t="s">
        <v>66</v>
      </c>
      <c r="E42" s="41"/>
      <c r="F42" s="41"/>
      <c r="G42" s="41"/>
      <c r="H42" s="41"/>
      <c r="I42" s="40"/>
      <c r="J42" s="39">
        <v>3</v>
      </c>
      <c r="K42" s="39">
        <v>10</v>
      </c>
      <c r="L42" s="38">
        <v>6300000000</v>
      </c>
      <c r="M42" s="37">
        <v>0</v>
      </c>
      <c r="N42" s="36">
        <f>N43</f>
        <v>-20000</v>
      </c>
      <c r="O42" s="35">
        <f t="shared" si="4"/>
        <v>117300</v>
      </c>
      <c r="P42" s="35">
        <f t="shared" si="4"/>
        <v>0</v>
      </c>
      <c r="Q42" s="34">
        <f t="shared" si="4"/>
        <v>0</v>
      </c>
    </row>
    <row r="43" spans="1:17" ht="39" customHeight="1" x14ac:dyDescent="0.2">
      <c r="A43" s="86"/>
      <c r="B43" s="87"/>
      <c r="C43" s="89"/>
      <c r="D43" s="57"/>
      <c r="E43" s="42" t="s">
        <v>82</v>
      </c>
      <c r="F43" s="41"/>
      <c r="G43" s="41"/>
      <c r="H43" s="41"/>
      <c r="I43" s="40"/>
      <c r="J43" s="39">
        <v>3</v>
      </c>
      <c r="K43" s="39">
        <v>10</v>
      </c>
      <c r="L43" s="38">
        <v>6330000000</v>
      </c>
      <c r="M43" s="37">
        <v>0</v>
      </c>
      <c r="N43" s="36">
        <f>N44</f>
        <v>-20000</v>
      </c>
      <c r="O43" s="35">
        <f t="shared" si="4"/>
        <v>117300</v>
      </c>
      <c r="P43" s="35">
        <f t="shared" si="4"/>
        <v>0</v>
      </c>
      <c r="Q43" s="34">
        <f t="shared" si="4"/>
        <v>0</v>
      </c>
    </row>
    <row r="44" spans="1:17" ht="42" customHeight="1" x14ac:dyDescent="0.2">
      <c r="A44" s="86"/>
      <c r="B44" s="87"/>
      <c r="C44" s="89"/>
      <c r="D44" s="57"/>
      <c r="E44" s="57"/>
      <c r="F44" s="56" t="s">
        <v>83</v>
      </c>
      <c r="G44" s="56"/>
      <c r="H44" s="56"/>
      <c r="I44" s="56"/>
      <c r="J44" s="39">
        <v>3</v>
      </c>
      <c r="K44" s="39">
        <v>10</v>
      </c>
      <c r="L44" s="38">
        <v>6330095020</v>
      </c>
      <c r="M44" s="37">
        <v>0</v>
      </c>
      <c r="N44" s="36">
        <f>N45</f>
        <v>-20000</v>
      </c>
      <c r="O44" s="35">
        <f t="shared" si="4"/>
        <v>117300</v>
      </c>
      <c r="P44" s="35">
        <f t="shared" si="4"/>
        <v>0</v>
      </c>
      <c r="Q44" s="34">
        <f t="shared" si="4"/>
        <v>0</v>
      </c>
    </row>
    <row r="45" spans="1:17" ht="27.75" customHeight="1" x14ac:dyDescent="0.2">
      <c r="A45" s="86"/>
      <c r="B45" s="87"/>
      <c r="C45" s="89"/>
      <c r="D45" s="57"/>
      <c r="E45" s="57"/>
      <c r="F45" s="56" t="s">
        <v>72</v>
      </c>
      <c r="G45" s="56"/>
      <c r="H45" s="56"/>
      <c r="I45" s="56"/>
      <c r="J45" s="39">
        <v>3</v>
      </c>
      <c r="K45" s="39">
        <v>10</v>
      </c>
      <c r="L45" s="38">
        <v>6330095020</v>
      </c>
      <c r="M45" s="37">
        <v>240</v>
      </c>
      <c r="N45" s="36">
        <v>-20000</v>
      </c>
      <c r="O45" s="35">
        <v>117300</v>
      </c>
      <c r="P45" s="35">
        <v>0</v>
      </c>
      <c r="Q45" s="34">
        <v>0</v>
      </c>
    </row>
    <row r="46" spans="1:17" s="90" customFormat="1" ht="27.75" customHeight="1" x14ac:dyDescent="0.2">
      <c r="A46" s="86"/>
      <c r="B46" s="87"/>
      <c r="C46" s="89"/>
      <c r="D46" s="89"/>
      <c r="E46" s="89"/>
      <c r="F46" s="88" t="s">
        <v>39</v>
      </c>
      <c r="G46" s="88"/>
      <c r="H46" s="88"/>
      <c r="I46" s="88"/>
      <c r="J46" s="50">
        <v>3</v>
      </c>
      <c r="K46" s="50">
        <v>14</v>
      </c>
      <c r="L46" s="49">
        <v>0</v>
      </c>
      <c r="M46" s="48">
        <v>0</v>
      </c>
      <c r="N46" s="47">
        <v>0</v>
      </c>
      <c r="O46" s="46">
        <f t="shared" ref="O46:Q48" si="5">O47</f>
        <v>6000</v>
      </c>
      <c r="P46" s="46">
        <f t="shared" si="5"/>
        <v>4119</v>
      </c>
      <c r="Q46" s="45">
        <f t="shared" si="5"/>
        <v>0</v>
      </c>
    </row>
    <row r="47" spans="1:17" ht="27.75" customHeight="1" x14ac:dyDescent="0.2">
      <c r="A47" s="86"/>
      <c r="B47" s="87"/>
      <c r="C47" s="89"/>
      <c r="D47" s="57"/>
      <c r="E47" s="57"/>
      <c r="F47" s="56" t="s">
        <v>84</v>
      </c>
      <c r="G47" s="56"/>
      <c r="H47" s="56"/>
      <c r="I47" s="56"/>
      <c r="J47" s="39">
        <v>3</v>
      </c>
      <c r="K47" s="39">
        <v>14</v>
      </c>
      <c r="L47" s="38">
        <v>7700000000</v>
      </c>
      <c r="M47" s="37">
        <v>0</v>
      </c>
      <c r="N47" s="36">
        <v>0</v>
      </c>
      <c r="O47" s="35">
        <f t="shared" si="5"/>
        <v>6000</v>
      </c>
      <c r="P47" s="35">
        <f t="shared" si="5"/>
        <v>4119</v>
      </c>
      <c r="Q47" s="34">
        <f t="shared" si="5"/>
        <v>0</v>
      </c>
    </row>
    <row r="48" spans="1:17" x14ac:dyDescent="0.2">
      <c r="A48" s="86"/>
      <c r="B48" s="87"/>
      <c r="C48" s="89"/>
      <c r="D48" s="57"/>
      <c r="E48" s="57"/>
      <c r="F48" s="56" t="s">
        <v>85</v>
      </c>
      <c r="G48" s="56"/>
      <c r="H48" s="56"/>
      <c r="I48" s="56"/>
      <c r="J48" s="39">
        <v>3</v>
      </c>
      <c r="K48" s="39">
        <v>14</v>
      </c>
      <c r="L48" s="38">
        <v>7700020040</v>
      </c>
      <c r="M48" s="37">
        <v>0</v>
      </c>
      <c r="N48" s="36">
        <v>0</v>
      </c>
      <c r="O48" s="35">
        <f t="shared" si="5"/>
        <v>6000</v>
      </c>
      <c r="P48" s="35">
        <f t="shared" si="5"/>
        <v>4119</v>
      </c>
      <c r="Q48" s="34">
        <f t="shared" si="5"/>
        <v>0</v>
      </c>
    </row>
    <row r="49" spans="1:17" ht="27.75" customHeight="1" x14ac:dyDescent="0.2">
      <c r="A49" s="86"/>
      <c r="B49" s="87"/>
      <c r="C49" s="89"/>
      <c r="D49" s="57"/>
      <c r="E49" s="57"/>
      <c r="F49" s="56" t="s">
        <v>72</v>
      </c>
      <c r="G49" s="56"/>
      <c r="H49" s="56"/>
      <c r="I49" s="56"/>
      <c r="J49" s="39">
        <v>3</v>
      </c>
      <c r="K49" s="39">
        <v>14</v>
      </c>
      <c r="L49" s="38">
        <v>7700020040</v>
      </c>
      <c r="M49" s="37">
        <v>240</v>
      </c>
      <c r="N49" s="36">
        <v>0</v>
      </c>
      <c r="O49" s="35">
        <v>6000</v>
      </c>
      <c r="P49" s="35">
        <v>4119</v>
      </c>
      <c r="Q49" s="34">
        <v>0</v>
      </c>
    </row>
    <row r="50" spans="1:17" ht="12.75" customHeight="1" x14ac:dyDescent="0.2">
      <c r="A50" s="53" t="s">
        <v>38</v>
      </c>
      <c r="B50" s="52"/>
      <c r="C50" s="52"/>
      <c r="D50" s="52"/>
      <c r="E50" s="52"/>
      <c r="F50" s="52"/>
      <c r="G50" s="52"/>
      <c r="H50" s="52"/>
      <c r="I50" s="51"/>
      <c r="J50" s="50">
        <v>4</v>
      </c>
      <c r="K50" s="50">
        <v>0</v>
      </c>
      <c r="L50" s="49">
        <v>0</v>
      </c>
      <c r="M50" s="48">
        <v>0</v>
      </c>
      <c r="N50" s="47">
        <f>N51</f>
        <v>47001.67</v>
      </c>
      <c r="O50" s="46">
        <f t="shared" ref="O50:Q54" si="6">O51</f>
        <v>751001.67</v>
      </c>
      <c r="P50" s="46">
        <f t="shared" si="6"/>
        <v>728000</v>
      </c>
      <c r="Q50" s="45">
        <f t="shared" si="6"/>
        <v>756000</v>
      </c>
    </row>
    <row r="51" spans="1:17" x14ac:dyDescent="0.2">
      <c r="A51" s="86"/>
      <c r="B51" s="100"/>
      <c r="C51" s="100"/>
      <c r="D51" s="100"/>
      <c r="E51" s="100"/>
      <c r="F51" s="66" t="s">
        <v>37</v>
      </c>
      <c r="G51" s="66"/>
      <c r="H51" s="66"/>
      <c r="I51" s="66"/>
      <c r="J51" s="50">
        <v>4</v>
      </c>
      <c r="K51" s="50">
        <v>9</v>
      </c>
      <c r="L51" s="49">
        <v>0</v>
      </c>
      <c r="M51" s="48">
        <v>0</v>
      </c>
      <c r="N51" s="47">
        <f>N52</f>
        <v>47001.67</v>
      </c>
      <c r="O51" s="46">
        <f>O52</f>
        <v>751001.67</v>
      </c>
      <c r="P51" s="46">
        <f t="shared" si="6"/>
        <v>728000</v>
      </c>
      <c r="Q51" s="45">
        <f t="shared" si="6"/>
        <v>756000</v>
      </c>
    </row>
    <row r="52" spans="1:17" s="90" customFormat="1" ht="51.75" customHeight="1" x14ac:dyDescent="0.2">
      <c r="A52" s="86"/>
      <c r="B52" s="87"/>
      <c r="C52" s="42" t="s">
        <v>66</v>
      </c>
      <c r="D52" s="41"/>
      <c r="E52" s="41"/>
      <c r="F52" s="41"/>
      <c r="G52" s="41"/>
      <c r="H52" s="41"/>
      <c r="I52" s="40"/>
      <c r="J52" s="39">
        <v>4</v>
      </c>
      <c r="K52" s="39">
        <v>9</v>
      </c>
      <c r="L52" s="38">
        <v>6300000000</v>
      </c>
      <c r="M52" s="37">
        <v>0</v>
      </c>
      <c r="N52" s="36">
        <f>N53</f>
        <v>47001.67</v>
      </c>
      <c r="O52" s="35">
        <f t="shared" si="6"/>
        <v>751001.67</v>
      </c>
      <c r="P52" s="35">
        <f t="shared" si="6"/>
        <v>728000</v>
      </c>
      <c r="Q52" s="34">
        <f t="shared" si="6"/>
        <v>756000</v>
      </c>
    </row>
    <row r="53" spans="1:17" ht="38.25" customHeight="1" x14ac:dyDescent="0.2">
      <c r="A53" s="86"/>
      <c r="B53" s="87"/>
      <c r="C53" s="89"/>
      <c r="D53" s="42" t="s">
        <v>86</v>
      </c>
      <c r="E53" s="41"/>
      <c r="F53" s="41"/>
      <c r="G53" s="41"/>
      <c r="H53" s="41"/>
      <c r="I53" s="40"/>
      <c r="J53" s="39">
        <v>4</v>
      </c>
      <c r="K53" s="39">
        <v>9</v>
      </c>
      <c r="L53" s="38">
        <v>6340000000</v>
      </c>
      <c r="M53" s="37">
        <v>0</v>
      </c>
      <c r="N53" s="36">
        <f>N54</f>
        <v>47001.67</v>
      </c>
      <c r="O53" s="35">
        <f t="shared" si="6"/>
        <v>751001.67</v>
      </c>
      <c r="P53" s="35">
        <f t="shared" si="6"/>
        <v>728000</v>
      </c>
      <c r="Q53" s="34">
        <f t="shared" si="6"/>
        <v>756000</v>
      </c>
    </row>
    <row r="54" spans="1:17" ht="41.25" customHeight="1" x14ac:dyDescent="0.2">
      <c r="A54" s="86"/>
      <c r="B54" s="87"/>
      <c r="C54" s="89"/>
      <c r="D54" s="57"/>
      <c r="E54" s="42" t="s">
        <v>87</v>
      </c>
      <c r="F54" s="41"/>
      <c r="G54" s="41"/>
      <c r="H54" s="41"/>
      <c r="I54" s="40"/>
      <c r="J54" s="39">
        <v>4</v>
      </c>
      <c r="K54" s="39">
        <v>9</v>
      </c>
      <c r="L54" s="38">
        <v>6340095280</v>
      </c>
      <c r="M54" s="37">
        <v>0</v>
      </c>
      <c r="N54" s="36">
        <f>N55</f>
        <v>47001.67</v>
      </c>
      <c r="O54" s="35">
        <f t="shared" si="6"/>
        <v>751001.67</v>
      </c>
      <c r="P54" s="35">
        <f t="shared" si="6"/>
        <v>728000</v>
      </c>
      <c r="Q54" s="34">
        <f t="shared" si="6"/>
        <v>756000</v>
      </c>
    </row>
    <row r="55" spans="1:17" ht="27.75" customHeight="1" x14ac:dyDescent="0.2">
      <c r="A55" s="86"/>
      <c r="B55" s="87"/>
      <c r="C55" s="89"/>
      <c r="D55" s="57"/>
      <c r="E55" s="57"/>
      <c r="F55" s="56" t="s">
        <v>72</v>
      </c>
      <c r="G55" s="56"/>
      <c r="H55" s="56"/>
      <c r="I55" s="56"/>
      <c r="J55" s="39">
        <v>4</v>
      </c>
      <c r="K55" s="39">
        <v>9</v>
      </c>
      <c r="L55" s="38">
        <v>6340095280</v>
      </c>
      <c r="M55" s="37">
        <v>240</v>
      </c>
      <c r="N55" s="36">
        <v>47001.67</v>
      </c>
      <c r="O55" s="35">
        <v>751001.67</v>
      </c>
      <c r="P55" s="35">
        <v>728000</v>
      </c>
      <c r="Q55" s="34">
        <v>756000</v>
      </c>
    </row>
    <row r="56" spans="1:17" ht="12.75" customHeight="1" x14ac:dyDescent="0.2">
      <c r="A56" s="53" t="s">
        <v>36</v>
      </c>
      <c r="B56" s="52"/>
      <c r="C56" s="52"/>
      <c r="D56" s="52"/>
      <c r="E56" s="52"/>
      <c r="F56" s="52"/>
      <c r="G56" s="52"/>
      <c r="H56" s="52"/>
      <c r="I56" s="51"/>
      <c r="J56" s="50">
        <v>5</v>
      </c>
      <c r="K56" s="50">
        <v>0</v>
      </c>
      <c r="L56" s="49">
        <v>0</v>
      </c>
      <c r="M56" s="48">
        <v>0</v>
      </c>
      <c r="N56" s="47">
        <f>N57</f>
        <v>60290</v>
      </c>
      <c r="O56" s="46">
        <f t="shared" ref="O56:Q60" si="7">O57</f>
        <v>102190</v>
      </c>
      <c r="P56" s="46">
        <f t="shared" si="7"/>
        <v>0</v>
      </c>
      <c r="Q56" s="45">
        <f t="shared" si="7"/>
        <v>0</v>
      </c>
    </row>
    <row r="57" spans="1:17" ht="12.75" customHeight="1" x14ac:dyDescent="0.2">
      <c r="A57" s="86"/>
      <c r="B57" s="87"/>
      <c r="C57" s="97" t="s">
        <v>35</v>
      </c>
      <c r="D57" s="98"/>
      <c r="E57" s="98"/>
      <c r="F57" s="98"/>
      <c r="G57" s="98"/>
      <c r="H57" s="98"/>
      <c r="I57" s="99"/>
      <c r="J57" s="50">
        <v>5</v>
      </c>
      <c r="K57" s="50">
        <v>3</v>
      </c>
      <c r="L57" s="49">
        <v>0</v>
      </c>
      <c r="M57" s="48">
        <v>0</v>
      </c>
      <c r="N57" s="47">
        <f>N58</f>
        <v>60290</v>
      </c>
      <c r="O57" s="46">
        <f t="shared" si="7"/>
        <v>102190</v>
      </c>
      <c r="P57" s="46">
        <f t="shared" si="7"/>
        <v>0</v>
      </c>
      <c r="Q57" s="45">
        <f t="shared" si="7"/>
        <v>0</v>
      </c>
    </row>
    <row r="58" spans="1:17" s="90" customFormat="1" ht="51.75" customHeight="1" x14ac:dyDescent="0.2">
      <c r="A58" s="86"/>
      <c r="B58" s="87"/>
      <c r="C58" s="89"/>
      <c r="D58" s="42" t="s">
        <v>66</v>
      </c>
      <c r="E58" s="41"/>
      <c r="F58" s="41"/>
      <c r="G58" s="41"/>
      <c r="H58" s="41"/>
      <c r="I58" s="40"/>
      <c r="J58" s="39">
        <v>5</v>
      </c>
      <c r="K58" s="39">
        <v>3</v>
      </c>
      <c r="L58" s="38">
        <v>6300000000</v>
      </c>
      <c r="M58" s="37">
        <v>0</v>
      </c>
      <c r="N58" s="36">
        <f>N59</f>
        <v>60290</v>
      </c>
      <c r="O58" s="35">
        <f>O59</f>
        <v>102190</v>
      </c>
      <c r="P58" s="35">
        <f t="shared" si="7"/>
        <v>0</v>
      </c>
      <c r="Q58" s="34">
        <f t="shared" si="7"/>
        <v>0</v>
      </c>
    </row>
    <row r="59" spans="1:17" ht="31.5" customHeight="1" x14ac:dyDescent="0.2">
      <c r="A59" s="86"/>
      <c r="B59" s="87"/>
      <c r="C59" s="89"/>
      <c r="D59" s="57"/>
      <c r="E59" s="42" t="s">
        <v>88</v>
      </c>
      <c r="F59" s="41"/>
      <c r="G59" s="41"/>
      <c r="H59" s="41"/>
      <c r="I59" s="40"/>
      <c r="J59" s="39">
        <v>5</v>
      </c>
      <c r="K59" s="39">
        <v>3</v>
      </c>
      <c r="L59" s="38">
        <v>6350000000</v>
      </c>
      <c r="M59" s="37">
        <v>0</v>
      </c>
      <c r="N59" s="36">
        <f>N60</f>
        <v>60290</v>
      </c>
      <c r="O59" s="35">
        <f>O60</f>
        <v>102190</v>
      </c>
      <c r="P59" s="35">
        <f>P60</f>
        <v>0</v>
      </c>
      <c r="Q59" s="34">
        <f t="shared" si="7"/>
        <v>0</v>
      </c>
    </row>
    <row r="60" spans="1:17" ht="39.75" customHeight="1" x14ac:dyDescent="0.2">
      <c r="A60" s="86"/>
      <c r="B60" s="87"/>
      <c r="C60" s="89"/>
      <c r="D60" s="57"/>
      <c r="E60" s="57"/>
      <c r="F60" s="56" t="s">
        <v>89</v>
      </c>
      <c r="G60" s="56"/>
      <c r="H60" s="56"/>
      <c r="I60" s="56"/>
      <c r="J60" s="39">
        <v>5</v>
      </c>
      <c r="K60" s="39">
        <v>3</v>
      </c>
      <c r="L60" s="38">
        <v>6350095310</v>
      </c>
      <c r="M60" s="37">
        <v>0</v>
      </c>
      <c r="N60" s="36">
        <f>N61</f>
        <v>60290</v>
      </c>
      <c r="O60" s="35">
        <f t="shared" si="7"/>
        <v>102190</v>
      </c>
      <c r="P60" s="35">
        <f t="shared" si="7"/>
        <v>0</v>
      </c>
      <c r="Q60" s="34">
        <f t="shared" si="7"/>
        <v>0</v>
      </c>
    </row>
    <row r="61" spans="1:17" ht="27.75" customHeight="1" x14ac:dyDescent="0.2">
      <c r="A61" s="86"/>
      <c r="B61" s="87"/>
      <c r="C61" s="89"/>
      <c r="D61" s="57"/>
      <c r="E61" s="57"/>
      <c r="F61" s="56" t="s">
        <v>72</v>
      </c>
      <c r="G61" s="56"/>
      <c r="H61" s="56"/>
      <c r="I61" s="56"/>
      <c r="J61" s="39">
        <v>5</v>
      </c>
      <c r="K61" s="39">
        <v>3</v>
      </c>
      <c r="L61" s="38">
        <v>6350095310</v>
      </c>
      <c r="M61" s="37">
        <v>240</v>
      </c>
      <c r="N61" s="36">
        <v>60290</v>
      </c>
      <c r="O61" s="35">
        <v>102190</v>
      </c>
      <c r="P61" s="35">
        <v>0</v>
      </c>
      <c r="Q61" s="34">
        <v>0</v>
      </c>
    </row>
    <row r="62" spans="1:17" ht="12.75" customHeight="1" x14ac:dyDescent="0.2">
      <c r="A62" s="53" t="s">
        <v>34</v>
      </c>
      <c r="B62" s="52"/>
      <c r="C62" s="52"/>
      <c r="D62" s="52"/>
      <c r="E62" s="52"/>
      <c r="F62" s="52"/>
      <c r="G62" s="52"/>
      <c r="H62" s="52"/>
      <c r="I62" s="51"/>
      <c r="J62" s="50">
        <v>8</v>
      </c>
      <c r="K62" s="50">
        <v>0</v>
      </c>
      <c r="L62" s="49">
        <v>0</v>
      </c>
      <c r="M62" s="48">
        <v>0</v>
      </c>
      <c r="N62" s="47">
        <f>N63</f>
        <v>320000</v>
      </c>
      <c r="O62" s="46">
        <f t="shared" ref="O62:Q64" si="8">O63</f>
        <v>2473900</v>
      </c>
      <c r="P62" s="46">
        <f t="shared" si="8"/>
        <v>2145481</v>
      </c>
      <c r="Q62" s="45">
        <f t="shared" si="8"/>
        <v>2133900</v>
      </c>
    </row>
    <row r="63" spans="1:17" ht="12.75" customHeight="1" x14ac:dyDescent="0.2">
      <c r="A63" s="86"/>
      <c r="B63" s="87"/>
      <c r="C63" s="97" t="s">
        <v>33</v>
      </c>
      <c r="D63" s="98"/>
      <c r="E63" s="98"/>
      <c r="F63" s="98"/>
      <c r="G63" s="98"/>
      <c r="H63" s="98"/>
      <c r="I63" s="99"/>
      <c r="J63" s="50">
        <v>8</v>
      </c>
      <c r="K63" s="50">
        <v>1</v>
      </c>
      <c r="L63" s="49">
        <v>0</v>
      </c>
      <c r="M63" s="48">
        <v>0</v>
      </c>
      <c r="N63" s="47">
        <f>N64</f>
        <v>320000</v>
      </c>
      <c r="O63" s="46">
        <f t="shared" si="8"/>
        <v>2473900</v>
      </c>
      <c r="P63" s="46">
        <f t="shared" si="8"/>
        <v>2145481</v>
      </c>
      <c r="Q63" s="45">
        <f t="shared" si="8"/>
        <v>2133900</v>
      </c>
    </row>
    <row r="64" spans="1:17" s="90" customFormat="1" ht="51.75" customHeight="1" x14ac:dyDescent="0.2">
      <c r="A64" s="86"/>
      <c r="B64" s="87"/>
      <c r="C64" s="89"/>
      <c r="D64" s="42" t="s">
        <v>66</v>
      </c>
      <c r="E64" s="41"/>
      <c r="F64" s="41"/>
      <c r="G64" s="41"/>
      <c r="H64" s="41"/>
      <c r="I64" s="40"/>
      <c r="J64" s="39">
        <v>8</v>
      </c>
      <c r="K64" s="39">
        <v>1</v>
      </c>
      <c r="L64" s="38">
        <v>6300000000</v>
      </c>
      <c r="M64" s="37">
        <v>0</v>
      </c>
      <c r="N64" s="36">
        <f>N65</f>
        <v>320000</v>
      </c>
      <c r="O64" s="35">
        <f t="shared" si="8"/>
        <v>2473900</v>
      </c>
      <c r="P64" s="35">
        <f t="shared" si="8"/>
        <v>2145481</v>
      </c>
      <c r="Q64" s="34">
        <f t="shared" si="8"/>
        <v>2133900</v>
      </c>
    </row>
    <row r="65" spans="1:17" ht="29.25" customHeight="1" x14ac:dyDescent="0.2">
      <c r="A65" s="86"/>
      <c r="B65" s="87"/>
      <c r="C65" s="89"/>
      <c r="D65" s="57"/>
      <c r="E65" s="42" t="s">
        <v>90</v>
      </c>
      <c r="F65" s="41"/>
      <c r="G65" s="41"/>
      <c r="H65" s="41"/>
      <c r="I65" s="40"/>
      <c r="J65" s="39">
        <v>8</v>
      </c>
      <c r="K65" s="39">
        <v>1</v>
      </c>
      <c r="L65" s="38">
        <v>6360000000</v>
      </c>
      <c r="M65" s="37">
        <v>0</v>
      </c>
      <c r="N65" s="36">
        <f>N66+N68</f>
        <v>320000</v>
      </c>
      <c r="O65" s="35">
        <f t="shared" ref="O65:Q65" si="9">O66+O68</f>
        <v>2473900</v>
      </c>
      <c r="P65" s="35">
        <f>P66+P68</f>
        <v>2145481</v>
      </c>
      <c r="Q65" s="34">
        <f t="shared" si="9"/>
        <v>2133900</v>
      </c>
    </row>
    <row r="66" spans="1:17" ht="39.75" customHeight="1" x14ac:dyDescent="0.2">
      <c r="A66" s="86"/>
      <c r="B66" s="87"/>
      <c r="C66" s="89"/>
      <c r="D66" s="57"/>
      <c r="E66" s="57"/>
      <c r="F66" s="56" t="s">
        <v>91</v>
      </c>
      <c r="G66" s="56"/>
      <c r="H66" s="56"/>
      <c r="I66" s="56"/>
      <c r="J66" s="39">
        <v>8</v>
      </c>
      <c r="K66" s="39">
        <v>1</v>
      </c>
      <c r="L66" s="38">
        <v>6360075080</v>
      </c>
      <c r="M66" s="37">
        <v>0</v>
      </c>
      <c r="N66" s="36">
        <v>0</v>
      </c>
      <c r="O66" s="35">
        <f t="shared" ref="O66:Q66" si="10">O67</f>
        <v>2133900</v>
      </c>
      <c r="P66" s="35">
        <f t="shared" si="10"/>
        <v>2133900</v>
      </c>
      <c r="Q66" s="34">
        <f t="shared" si="10"/>
        <v>2133900</v>
      </c>
    </row>
    <row r="67" spans="1:17" x14ac:dyDescent="0.2">
      <c r="A67" s="86"/>
      <c r="B67" s="87"/>
      <c r="C67" s="89"/>
      <c r="D67" s="57"/>
      <c r="E67" s="57"/>
      <c r="F67" s="56" t="s">
        <v>75</v>
      </c>
      <c r="G67" s="56"/>
      <c r="H67" s="56"/>
      <c r="I67" s="56"/>
      <c r="J67" s="39">
        <v>8</v>
      </c>
      <c r="K67" s="39">
        <v>1</v>
      </c>
      <c r="L67" s="38">
        <v>6360075080</v>
      </c>
      <c r="M67" s="37" t="s">
        <v>92</v>
      </c>
      <c r="N67" s="36">
        <v>0</v>
      </c>
      <c r="O67" s="35">
        <v>2133900</v>
      </c>
      <c r="P67" s="35">
        <v>2133900</v>
      </c>
      <c r="Q67" s="34">
        <v>2133900</v>
      </c>
    </row>
    <row r="68" spans="1:17" ht="39" customHeight="1" x14ac:dyDescent="0.2">
      <c r="A68" s="86"/>
      <c r="B68" s="87"/>
      <c r="C68" s="89"/>
      <c r="D68" s="57"/>
      <c r="E68" s="57"/>
      <c r="F68" s="56" t="s">
        <v>93</v>
      </c>
      <c r="G68" s="56"/>
      <c r="H68" s="56"/>
      <c r="I68" s="56"/>
      <c r="J68" s="39">
        <v>8</v>
      </c>
      <c r="K68" s="39">
        <v>1</v>
      </c>
      <c r="L68" s="38">
        <v>6360095220</v>
      </c>
      <c r="M68" s="37">
        <v>0</v>
      </c>
      <c r="N68" s="36">
        <f>N69</f>
        <v>320000</v>
      </c>
      <c r="O68" s="35">
        <f>O69</f>
        <v>340000</v>
      </c>
      <c r="P68" s="35">
        <f>P69</f>
        <v>11581</v>
      </c>
      <c r="Q68" s="34">
        <f t="shared" ref="Q68" si="11">Q69</f>
        <v>0</v>
      </c>
    </row>
    <row r="69" spans="1:17" ht="27.75" customHeight="1" x14ac:dyDescent="0.2">
      <c r="A69" s="86"/>
      <c r="B69" s="87"/>
      <c r="C69" s="89"/>
      <c r="D69" s="57"/>
      <c r="E69" s="42" t="s">
        <v>72</v>
      </c>
      <c r="F69" s="41"/>
      <c r="G69" s="41"/>
      <c r="H69" s="41"/>
      <c r="I69" s="40"/>
      <c r="J69" s="39">
        <v>8</v>
      </c>
      <c r="K69" s="39">
        <v>1</v>
      </c>
      <c r="L69" s="38">
        <v>6360095220</v>
      </c>
      <c r="M69" s="37">
        <v>240</v>
      </c>
      <c r="N69" s="36">
        <v>320000</v>
      </c>
      <c r="O69" s="35">
        <v>340000</v>
      </c>
      <c r="P69" s="35">
        <v>11581</v>
      </c>
      <c r="Q69" s="34">
        <v>0</v>
      </c>
    </row>
    <row r="70" spans="1:17" ht="13.5" thickBot="1" x14ac:dyDescent="0.25">
      <c r="F70" s="33" t="s">
        <v>32</v>
      </c>
      <c r="G70" s="33"/>
      <c r="H70" s="33"/>
      <c r="I70" s="33"/>
      <c r="J70" s="101"/>
      <c r="K70" s="32"/>
      <c r="L70" s="31"/>
      <c r="M70" s="31"/>
      <c r="N70" s="30">
        <f>N10+N33+N40+N50+N56+N62</f>
        <v>548200.72</v>
      </c>
      <c r="O70" s="29">
        <f>O10+O33+O40+O50+O56+O62</f>
        <v>6269800.7199999997</v>
      </c>
      <c r="P70" s="29">
        <f>P10+P33+P40+P50+P56+P62</f>
        <v>5316600</v>
      </c>
      <c r="Q70" s="28">
        <f>Q10+Q33+Q40+Q50+Q56+Q62</f>
        <v>5237700</v>
      </c>
    </row>
  </sheetData>
  <mergeCells count="68">
    <mergeCell ref="E69:I69"/>
    <mergeCell ref="F70:I70"/>
    <mergeCell ref="C63:I63"/>
    <mergeCell ref="D64:I64"/>
    <mergeCell ref="E65:I65"/>
    <mergeCell ref="F66:I66"/>
    <mergeCell ref="F67:I67"/>
    <mergeCell ref="F68:I68"/>
    <mergeCell ref="C57:I57"/>
    <mergeCell ref="D58:I58"/>
    <mergeCell ref="E59:I59"/>
    <mergeCell ref="F60:I60"/>
    <mergeCell ref="F61:I61"/>
    <mergeCell ref="A62:I62"/>
    <mergeCell ref="F51:I51"/>
    <mergeCell ref="C52:I52"/>
    <mergeCell ref="D53:I53"/>
    <mergeCell ref="E54:I54"/>
    <mergeCell ref="F55:I55"/>
    <mergeCell ref="A56:I56"/>
    <mergeCell ref="F45:I45"/>
    <mergeCell ref="F46:I46"/>
    <mergeCell ref="F47:I47"/>
    <mergeCell ref="F48:I48"/>
    <mergeCell ref="F49:I49"/>
    <mergeCell ref="A50:I50"/>
    <mergeCell ref="F39:I39"/>
    <mergeCell ref="A40:I40"/>
    <mergeCell ref="C41:I41"/>
    <mergeCell ref="D42:I42"/>
    <mergeCell ref="E43:I43"/>
    <mergeCell ref="F44:I44"/>
    <mergeCell ref="A33:I33"/>
    <mergeCell ref="C34:I34"/>
    <mergeCell ref="D35:I35"/>
    <mergeCell ref="E36:I36"/>
    <mergeCell ref="F37:I37"/>
    <mergeCell ref="F38:I38"/>
    <mergeCell ref="F27:I27"/>
    <mergeCell ref="F28:I28"/>
    <mergeCell ref="F29:I29"/>
    <mergeCell ref="F30:I30"/>
    <mergeCell ref="F31:I31"/>
    <mergeCell ref="F32:I32"/>
    <mergeCell ref="F21:I21"/>
    <mergeCell ref="F22:I22"/>
    <mergeCell ref="F23:I23"/>
    <mergeCell ref="F24:I24"/>
    <mergeCell ref="F25:I25"/>
    <mergeCell ref="F26:I26"/>
    <mergeCell ref="E15:I15"/>
    <mergeCell ref="E16:I16"/>
    <mergeCell ref="C17:I17"/>
    <mergeCell ref="D18:I18"/>
    <mergeCell ref="E19:I19"/>
    <mergeCell ref="F20:I20"/>
    <mergeCell ref="A9:I9"/>
    <mergeCell ref="A10:I10"/>
    <mergeCell ref="C11:I11"/>
    <mergeCell ref="D12:I12"/>
    <mergeCell ref="E13:I13"/>
    <mergeCell ref="E14:I14"/>
    <mergeCell ref="M1:Q1"/>
    <mergeCell ref="M2:Q2"/>
    <mergeCell ref="M3:Q3"/>
    <mergeCell ref="M4:Q4"/>
    <mergeCell ref="A6:Q6"/>
    <mergeCell ref="A7:M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04"/>
  <sheetViews>
    <sheetView topLeftCell="J1" zoomScaleNormal="100" workbookViewId="0">
      <selection activeCell="J1" sqref="J1"/>
    </sheetView>
  </sheetViews>
  <sheetFormatPr defaultRowHeight="15" x14ac:dyDescent="0.2"/>
  <cols>
    <col min="1" max="1" width="1.42578125" style="102" hidden="1" customWidth="1"/>
    <col min="2" max="3" width="0.85546875" style="102" hidden="1" customWidth="1"/>
    <col min="4" max="4" width="0.28515625" style="102" hidden="1" customWidth="1"/>
    <col min="5" max="5" width="0.5703125" style="102" hidden="1" customWidth="1"/>
    <col min="6" max="6" width="0.7109375" style="102" hidden="1" customWidth="1"/>
    <col min="7" max="7" width="0.28515625" style="102" hidden="1" customWidth="1"/>
    <col min="8" max="8" width="0.5703125" style="102" hidden="1" customWidth="1"/>
    <col min="9" max="9" width="0.7109375" style="102" hidden="1" customWidth="1"/>
    <col min="10" max="10" width="30.85546875" style="102" customWidth="1"/>
    <col min="11" max="11" width="6.85546875" style="106" customWidth="1"/>
    <col min="12" max="12" width="0" style="106" hidden="1" customWidth="1"/>
    <col min="13" max="13" width="4.85546875" style="106" customWidth="1"/>
    <col min="14" max="14" width="3.85546875" style="106" customWidth="1"/>
    <col min="15" max="15" width="12.5703125" style="275" customWidth="1"/>
    <col min="16" max="16" width="5.5703125" style="275" customWidth="1"/>
    <col min="17" max="24" width="0" style="106" hidden="1" customWidth="1"/>
    <col min="25" max="25" width="10.7109375" style="106" bestFit="1" customWidth="1"/>
    <col min="26" max="26" width="12.42578125" style="106" customWidth="1"/>
    <col min="27" max="27" width="12.5703125" style="106" customWidth="1"/>
    <col min="28" max="28" width="13.85546875" style="106" customWidth="1"/>
    <col min="29" max="29" width="10.42578125" style="106" customWidth="1"/>
    <col min="30" max="30" width="21.28515625" style="106" customWidth="1"/>
    <col min="31" max="31" width="0.28515625" style="106" customWidth="1"/>
    <col min="32" max="16384" width="9.140625" style="106"/>
  </cols>
  <sheetData>
    <row r="1" spans="1:29" x14ac:dyDescent="0.2">
      <c r="B1" s="103"/>
      <c r="C1" s="103"/>
      <c r="D1" s="103"/>
      <c r="E1" s="103"/>
      <c r="F1" s="103"/>
      <c r="G1" s="103"/>
      <c r="H1" s="103"/>
      <c r="I1" s="103"/>
      <c r="J1" s="103"/>
      <c r="K1" s="104"/>
      <c r="L1" s="104"/>
      <c r="M1" s="104"/>
      <c r="N1" s="104"/>
      <c r="O1" s="105"/>
      <c r="P1" s="105"/>
      <c r="Q1" s="104"/>
      <c r="R1" s="104"/>
      <c r="S1" s="104"/>
      <c r="T1" s="104"/>
      <c r="U1" s="104"/>
      <c r="V1" s="104"/>
      <c r="W1" s="104"/>
      <c r="X1" s="104"/>
      <c r="Y1" s="104"/>
      <c r="Z1" s="104"/>
      <c r="AA1" s="104"/>
      <c r="AB1" s="104"/>
    </row>
    <row r="2" spans="1:29" x14ac:dyDescent="0.2">
      <c r="B2" s="103"/>
      <c r="C2" s="103"/>
      <c r="D2" s="103"/>
      <c r="E2" s="103"/>
      <c r="F2" s="103"/>
      <c r="G2" s="103"/>
      <c r="H2" s="103"/>
      <c r="I2" s="103"/>
      <c r="J2" s="103"/>
      <c r="K2" s="104"/>
      <c r="L2" s="104"/>
      <c r="M2" s="104"/>
      <c r="N2" s="104"/>
      <c r="O2" s="105" t="s">
        <v>94</v>
      </c>
      <c r="P2" s="105"/>
      <c r="Q2" s="104"/>
      <c r="R2" s="104"/>
      <c r="S2" s="104"/>
      <c r="T2" s="104"/>
      <c r="U2" s="104"/>
      <c r="V2" s="104"/>
      <c r="W2" s="104"/>
      <c r="X2" s="104"/>
      <c r="Y2" s="104"/>
      <c r="Z2" s="104"/>
      <c r="AA2" s="104"/>
      <c r="AB2" s="104"/>
      <c r="AC2" s="104" t="s">
        <v>95</v>
      </c>
    </row>
    <row r="3" spans="1:29" x14ac:dyDescent="0.2">
      <c r="B3" s="103"/>
      <c r="C3" s="103"/>
      <c r="D3" s="103"/>
      <c r="E3" s="103"/>
      <c r="F3" s="103"/>
      <c r="G3" s="103"/>
      <c r="H3" s="103"/>
      <c r="I3" s="103"/>
      <c r="J3" s="103"/>
      <c r="K3" s="104" t="s">
        <v>96</v>
      </c>
      <c r="L3" s="104"/>
      <c r="M3" s="104"/>
      <c r="N3" s="104"/>
      <c r="O3" s="105"/>
      <c r="P3" s="105"/>
      <c r="Q3" s="104"/>
      <c r="R3" s="104"/>
      <c r="S3" s="104"/>
      <c r="T3" s="104"/>
      <c r="U3" s="104"/>
      <c r="V3" s="104"/>
      <c r="W3" s="104"/>
      <c r="X3" s="104"/>
      <c r="Y3" s="104"/>
      <c r="Z3" s="104"/>
      <c r="AA3" s="104"/>
    </row>
    <row r="4" spans="1:29" x14ac:dyDescent="0.2">
      <c r="B4" s="103"/>
      <c r="C4" s="103"/>
      <c r="D4" s="103"/>
      <c r="E4" s="103"/>
      <c r="F4" s="103"/>
      <c r="G4" s="103"/>
      <c r="H4" s="103"/>
      <c r="I4" s="103"/>
      <c r="J4" s="103"/>
      <c r="K4" s="104" t="s">
        <v>97</v>
      </c>
      <c r="L4" s="104"/>
      <c r="M4" s="104"/>
      <c r="N4" s="104"/>
      <c r="O4" s="105"/>
      <c r="P4" s="105"/>
      <c r="Q4" s="104"/>
      <c r="R4" s="104"/>
      <c r="S4" s="104"/>
      <c r="T4" s="104"/>
      <c r="U4" s="104"/>
      <c r="V4" s="104"/>
      <c r="W4" s="104"/>
      <c r="X4" s="104"/>
      <c r="Y4" s="104"/>
      <c r="Z4" s="104"/>
      <c r="AA4" s="104"/>
    </row>
    <row r="5" spans="1:29" ht="27" customHeight="1" x14ac:dyDescent="0.25">
      <c r="B5" s="107" t="s">
        <v>98</v>
      </c>
      <c r="C5" s="108"/>
      <c r="D5" s="108"/>
      <c r="E5" s="108"/>
      <c r="F5" s="108"/>
      <c r="G5" s="108"/>
      <c r="H5" s="108"/>
      <c r="I5" s="108"/>
      <c r="J5" s="109" t="s">
        <v>99</v>
      </c>
      <c r="K5" s="110"/>
      <c r="L5" s="110"/>
      <c r="M5" s="110"/>
      <c r="N5" s="110"/>
      <c r="O5" s="110"/>
      <c r="P5" s="110"/>
      <c r="Q5" s="110"/>
      <c r="R5" s="110"/>
      <c r="S5" s="110"/>
      <c r="T5" s="110"/>
      <c r="U5" s="110"/>
      <c r="V5" s="110"/>
      <c r="W5" s="110"/>
      <c r="X5" s="110"/>
      <c r="Y5" s="110"/>
      <c r="Z5" s="110"/>
      <c r="AA5" s="110"/>
      <c r="AB5" s="110"/>
    </row>
    <row r="6" spans="1:29" ht="22.5" customHeight="1" x14ac:dyDescent="0.2">
      <c r="B6" s="111" t="s">
        <v>100</v>
      </c>
      <c r="C6" s="111"/>
      <c r="D6" s="111"/>
      <c r="E6" s="111"/>
      <c r="F6" s="111"/>
      <c r="G6" s="111"/>
      <c r="H6" s="111"/>
      <c r="I6" s="111"/>
      <c r="J6" s="112" t="s">
        <v>101</v>
      </c>
      <c r="K6" s="112"/>
      <c r="L6" s="112"/>
      <c r="M6" s="112"/>
      <c r="N6" s="112"/>
      <c r="O6" s="112"/>
      <c r="P6" s="112"/>
      <c r="Q6" s="112"/>
      <c r="R6" s="112"/>
      <c r="S6" s="112"/>
      <c r="T6" s="112"/>
      <c r="U6" s="112"/>
      <c r="V6" s="112"/>
      <c r="W6" s="112"/>
      <c r="X6" s="112"/>
      <c r="Y6" s="112"/>
      <c r="Z6" s="112"/>
      <c r="AA6" s="112"/>
      <c r="AB6" s="112"/>
    </row>
    <row r="7" spans="1:29" ht="15.75" x14ac:dyDescent="0.25">
      <c r="A7" s="113"/>
      <c r="B7" s="114"/>
      <c r="C7" s="114"/>
      <c r="D7" s="114"/>
      <c r="E7" s="114"/>
      <c r="F7" s="114"/>
      <c r="G7" s="114"/>
      <c r="H7" s="114"/>
      <c r="I7" s="114"/>
      <c r="J7" s="115" t="s">
        <v>102</v>
      </c>
      <c r="K7" s="114"/>
      <c r="L7" s="114"/>
      <c r="M7" s="114"/>
      <c r="N7" s="114"/>
      <c r="O7" s="114"/>
      <c r="P7" s="114"/>
      <c r="Q7" s="114"/>
      <c r="R7" s="114"/>
      <c r="S7" s="114"/>
      <c r="T7" s="114"/>
      <c r="U7" s="114"/>
      <c r="V7" s="72"/>
      <c r="W7" s="72"/>
      <c r="X7" s="116"/>
      <c r="Y7" s="116"/>
      <c r="Z7" s="116"/>
      <c r="AA7" s="116"/>
      <c r="AB7" s="116"/>
      <c r="AC7" s="117"/>
    </row>
    <row r="8" spans="1:29" x14ac:dyDescent="0.2">
      <c r="A8" s="113"/>
      <c r="B8" s="78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2"/>
      <c r="W8" s="72"/>
      <c r="X8" s="116"/>
      <c r="Y8" s="116"/>
      <c r="Z8" s="116"/>
      <c r="AA8" s="116"/>
      <c r="AB8" s="116"/>
      <c r="AC8" s="117"/>
    </row>
    <row r="9" spans="1:29" ht="15.75" x14ac:dyDescent="0.2">
      <c r="A9" s="118"/>
      <c r="B9" s="119"/>
      <c r="C9" s="120" t="s">
        <v>55</v>
      </c>
      <c r="D9" s="121"/>
      <c r="E9" s="121"/>
      <c r="F9" s="121"/>
      <c r="G9" s="121"/>
      <c r="H9" s="121"/>
      <c r="I9" s="121"/>
      <c r="J9" s="121"/>
      <c r="K9" s="122"/>
      <c r="L9" s="122"/>
      <c r="M9" s="123"/>
      <c r="N9" s="123"/>
      <c r="O9" s="123"/>
      <c r="P9" s="123"/>
      <c r="Q9" s="124"/>
      <c r="R9" s="123"/>
      <c r="S9" s="123"/>
      <c r="T9" s="125"/>
      <c r="U9" s="119"/>
      <c r="V9" s="72"/>
      <c r="W9" s="72"/>
      <c r="X9" s="116"/>
      <c r="Y9" s="116"/>
      <c r="Z9" s="116"/>
      <c r="AA9" s="116"/>
      <c r="AB9" s="116" t="s">
        <v>103</v>
      </c>
      <c r="AC9" s="117"/>
    </row>
    <row r="10" spans="1:29" ht="25.5" x14ac:dyDescent="0.2">
      <c r="A10" s="113"/>
      <c r="B10" s="126" t="s">
        <v>65</v>
      </c>
      <c r="C10" s="126"/>
      <c r="D10" s="126"/>
      <c r="E10" s="126"/>
      <c r="F10" s="126"/>
      <c r="G10" s="126"/>
      <c r="H10" s="126"/>
      <c r="I10" s="126"/>
      <c r="J10" s="126"/>
      <c r="K10" s="127" t="s">
        <v>104</v>
      </c>
      <c r="L10" s="127" t="s">
        <v>105</v>
      </c>
      <c r="M10" s="127" t="s">
        <v>53</v>
      </c>
      <c r="N10" s="127" t="s">
        <v>52</v>
      </c>
      <c r="O10" s="128" t="s">
        <v>106</v>
      </c>
      <c r="P10" s="128" t="s">
        <v>107</v>
      </c>
      <c r="Q10" s="127" t="s">
        <v>108</v>
      </c>
      <c r="R10" s="129" t="s">
        <v>109</v>
      </c>
      <c r="S10" s="127" t="s">
        <v>110</v>
      </c>
      <c r="T10" s="127" t="s">
        <v>111</v>
      </c>
      <c r="U10" s="127" t="s">
        <v>112</v>
      </c>
      <c r="V10" s="127" t="s">
        <v>113</v>
      </c>
      <c r="W10" s="127" t="s">
        <v>114</v>
      </c>
      <c r="X10" s="130"/>
      <c r="Y10" s="130" t="s">
        <v>49</v>
      </c>
      <c r="Z10" s="130">
        <v>2021</v>
      </c>
      <c r="AA10" s="130">
        <v>2022</v>
      </c>
      <c r="AB10" s="127">
        <v>2023</v>
      </c>
      <c r="AC10" s="131" t="s">
        <v>55</v>
      </c>
    </row>
    <row r="11" spans="1:29" x14ac:dyDescent="0.2">
      <c r="A11" s="132"/>
      <c r="B11" s="133" t="s">
        <v>115</v>
      </c>
      <c r="C11" s="133"/>
      <c r="D11" s="133"/>
      <c r="E11" s="133"/>
      <c r="F11" s="133"/>
      <c r="G11" s="133"/>
      <c r="H11" s="133"/>
      <c r="I11" s="133"/>
      <c r="J11" s="134"/>
      <c r="K11" s="135">
        <v>133</v>
      </c>
      <c r="L11" s="136">
        <v>0</v>
      </c>
      <c r="M11" s="137">
        <v>0</v>
      </c>
      <c r="N11" s="137">
        <v>0</v>
      </c>
      <c r="O11" s="138">
        <v>0</v>
      </c>
      <c r="P11" s="139">
        <v>0</v>
      </c>
      <c r="Q11" s="140"/>
      <c r="R11" s="141">
        <v>0</v>
      </c>
      <c r="S11" s="142"/>
      <c r="T11" s="142"/>
      <c r="U11" s="142"/>
      <c r="V11" s="142"/>
      <c r="W11" s="143">
        <v>0</v>
      </c>
      <c r="X11" s="144">
        <v>0</v>
      </c>
      <c r="Y11" s="145">
        <f>Y12+Y43+Y53+Y65+Y73+Y80+Y90</f>
        <v>548200.72</v>
      </c>
      <c r="Z11" s="146">
        <f>Z12+Z43+Z53+Z65+Z73+Z80+Z90</f>
        <v>6269800.7199999997</v>
      </c>
      <c r="AA11" s="146">
        <f>AA12+AA43+AA53+AA65+AA73+AA80+AA90</f>
        <v>5316600</v>
      </c>
      <c r="AB11" s="147">
        <f>AB12+AB43+AB53+AB65+AB73+AB80+AB90</f>
        <v>5237700</v>
      </c>
      <c r="AC11" s="148" t="s">
        <v>55</v>
      </c>
    </row>
    <row r="12" spans="1:29" ht="21.75" customHeight="1" x14ac:dyDescent="0.2">
      <c r="A12" s="132"/>
      <c r="B12" s="149" t="s">
        <v>48</v>
      </c>
      <c r="C12" s="149"/>
      <c r="D12" s="149"/>
      <c r="E12" s="149"/>
      <c r="F12" s="149"/>
      <c r="G12" s="149"/>
      <c r="H12" s="149"/>
      <c r="I12" s="149"/>
      <c r="J12" s="150"/>
      <c r="K12" s="151">
        <v>133</v>
      </c>
      <c r="L12" s="152">
        <v>100</v>
      </c>
      <c r="M12" s="153">
        <v>1</v>
      </c>
      <c r="N12" s="153">
        <v>0</v>
      </c>
      <c r="O12" s="154">
        <v>0</v>
      </c>
      <c r="P12" s="48">
        <v>0</v>
      </c>
      <c r="Q12" s="155"/>
      <c r="R12" s="156">
        <v>0</v>
      </c>
      <c r="S12" s="157"/>
      <c r="T12" s="157"/>
      <c r="U12" s="157"/>
      <c r="V12" s="157"/>
      <c r="W12" s="158">
        <v>0</v>
      </c>
      <c r="X12" s="159">
        <v>0</v>
      </c>
      <c r="Y12" s="160">
        <f>Y13+Y20+Y33+Y38</f>
        <v>140909.04999999999</v>
      </c>
      <c r="Z12" s="161">
        <f>Z13+Z20+Z33+Z38</f>
        <v>2717409.05</v>
      </c>
      <c r="AA12" s="161">
        <f>AA13+AA20+AA33+AA38</f>
        <v>2336000</v>
      </c>
      <c r="AB12" s="46">
        <f>AB13+AB20+AB33+AB38</f>
        <v>2240700</v>
      </c>
      <c r="AC12" s="148" t="s">
        <v>55</v>
      </c>
    </row>
    <row r="13" spans="1:29" ht="47.25" customHeight="1" x14ac:dyDescent="0.2">
      <c r="A13" s="132"/>
      <c r="B13" s="162"/>
      <c r="C13" s="163"/>
      <c r="D13" s="164" t="s">
        <v>47</v>
      </c>
      <c r="E13" s="164"/>
      <c r="F13" s="164"/>
      <c r="G13" s="164"/>
      <c r="H13" s="164"/>
      <c r="I13" s="164"/>
      <c r="J13" s="165"/>
      <c r="K13" s="151">
        <v>133</v>
      </c>
      <c r="L13" s="152">
        <v>102</v>
      </c>
      <c r="M13" s="153">
        <v>1</v>
      </c>
      <c r="N13" s="153">
        <v>2</v>
      </c>
      <c r="O13" s="154">
        <v>0</v>
      </c>
      <c r="P13" s="48">
        <v>0</v>
      </c>
      <c r="Q13" s="155"/>
      <c r="R13" s="156">
        <v>0</v>
      </c>
      <c r="S13" s="157"/>
      <c r="T13" s="157"/>
      <c r="U13" s="157"/>
      <c r="V13" s="157"/>
      <c r="W13" s="158">
        <v>0</v>
      </c>
      <c r="X13" s="159">
        <v>0</v>
      </c>
      <c r="Y13" s="160">
        <f>Y14</f>
        <v>0</v>
      </c>
      <c r="Z13" s="161">
        <f t="shared" ref="Z13:AB16" si="0">Z14</f>
        <v>767248.8</v>
      </c>
      <c r="AA13" s="161">
        <f t="shared" si="0"/>
        <v>767248.8</v>
      </c>
      <c r="AB13" s="166">
        <f>AB14</f>
        <v>651000</v>
      </c>
      <c r="AC13" s="148" t="s">
        <v>55</v>
      </c>
    </row>
    <row r="14" spans="1:29" ht="57.75" customHeight="1" x14ac:dyDescent="0.25">
      <c r="A14" s="132"/>
      <c r="B14" s="162"/>
      <c r="C14" s="167"/>
      <c r="D14" s="168"/>
      <c r="E14" s="169" t="s">
        <v>116</v>
      </c>
      <c r="F14" s="169"/>
      <c r="G14" s="169"/>
      <c r="H14" s="169"/>
      <c r="I14" s="169"/>
      <c r="J14" s="170"/>
      <c r="K14" s="171">
        <v>133</v>
      </c>
      <c r="L14" s="152">
        <v>102</v>
      </c>
      <c r="M14" s="172">
        <v>1</v>
      </c>
      <c r="N14" s="172">
        <v>2</v>
      </c>
      <c r="O14" s="173">
        <v>6300000000</v>
      </c>
      <c r="P14" s="37">
        <v>0</v>
      </c>
      <c r="Q14" s="155"/>
      <c r="R14" s="156">
        <v>0</v>
      </c>
      <c r="S14" s="174"/>
      <c r="T14" s="174"/>
      <c r="U14" s="174"/>
      <c r="V14" s="174"/>
      <c r="W14" s="158">
        <v>0</v>
      </c>
      <c r="X14" s="159">
        <v>0</v>
      </c>
      <c r="Y14" s="160">
        <f>Y15</f>
        <v>0</v>
      </c>
      <c r="Z14" s="160">
        <f t="shared" si="0"/>
        <v>767248.8</v>
      </c>
      <c r="AA14" s="160">
        <f t="shared" si="0"/>
        <v>767248.8</v>
      </c>
      <c r="AB14" s="175">
        <f t="shared" si="0"/>
        <v>651000</v>
      </c>
      <c r="AC14" s="148" t="s">
        <v>55</v>
      </c>
    </row>
    <row r="15" spans="1:29" ht="45" x14ac:dyDescent="0.25">
      <c r="A15" s="132"/>
      <c r="B15" s="162"/>
      <c r="C15" s="167"/>
      <c r="D15" s="168"/>
      <c r="E15" s="176"/>
      <c r="F15" s="177"/>
      <c r="G15" s="177"/>
      <c r="H15" s="177"/>
      <c r="I15" s="177"/>
      <c r="J15" s="176" t="s">
        <v>67</v>
      </c>
      <c r="K15" s="171">
        <v>133</v>
      </c>
      <c r="L15" s="152"/>
      <c r="M15" s="172">
        <v>1</v>
      </c>
      <c r="N15" s="172">
        <v>2</v>
      </c>
      <c r="O15" s="173">
        <v>6310000000</v>
      </c>
      <c r="P15" s="37">
        <v>0</v>
      </c>
      <c r="Q15" s="155"/>
      <c r="R15" s="156"/>
      <c r="S15" s="178"/>
      <c r="T15" s="178"/>
      <c r="U15" s="178"/>
      <c r="V15" s="178"/>
      <c r="W15" s="158"/>
      <c r="X15" s="159"/>
      <c r="Y15" s="160">
        <f>Y16</f>
        <v>0</v>
      </c>
      <c r="Z15" s="160">
        <f t="shared" si="0"/>
        <v>767248.8</v>
      </c>
      <c r="AA15" s="160">
        <f t="shared" si="0"/>
        <v>767248.8</v>
      </c>
      <c r="AB15" s="175">
        <f t="shared" si="0"/>
        <v>651000</v>
      </c>
      <c r="AC15" s="148"/>
    </row>
    <row r="16" spans="1:29" x14ac:dyDescent="0.25">
      <c r="A16" s="132"/>
      <c r="B16" s="162"/>
      <c r="C16" s="167"/>
      <c r="D16" s="179"/>
      <c r="E16" s="180"/>
      <c r="F16" s="181" t="s">
        <v>68</v>
      </c>
      <c r="G16" s="181"/>
      <c r="H16" s="181"/>
      <c r="I16" s="181"/>
      <c r="J16" s="182"/>
      <c r="K16" s="171">
        <v>133</v>
      </c>
      <c r="L16" s="152">
        <v>102</v>
      </c>
      <c r="M16" s="172">
        <v>1</v>
      </c>
      <c r="N16" s="172">
        <v>2</v>
      </c>
      <c r="O16" s="173">
        <v>6310010010</v>
      </c>
      <c r="P16" s="37">
        <v>0</v>
      </c>
      <c r="Q16" s="155"/>
      <c r="R16" s="156">
        <v>0</v>
      </c>
      <c r="S16" s="174"/>
      <c r="T16" s="174"/>
      <c r="U16" s="174"/>
      <c r="V16" s="174"/>
      <c r="W16" s="158">
        <v>0</v>
      </c>
      <c r="X16" s="159">
        <v>0</v>
      </c>
      <c r="Y16" s="160">
        <f>Y17</f>
        <v>0</v>
      </c>
      <c r="Z16" s="160">
        <f t="shared" si="0"/>
        <v>767248.8</v>
      </c>
      <c r="AA16" s="160">
        <f t="shared" si="0"/>
        <v>767248.8</v>
      </c>
      <c r="AB16" s="175">
        <f t="shared" si="0"/>
        <v>651000</v>
      </c>
      <c r="AC16" s="148" t="s">
        <v>55</v>
      </c>
    </row>
    <row r="17" spans="1:29" ht="36" x14ac:dyDescent="0.25">
      <c r="A17" s="132"/>
      <c r="B17" s="162"/>
      <c r="C17" s="167"/>
      <c r="D17" s="179"/>
      <c r="E17" s="180"/>
      <c r="F17" s="180"/>
      <c r="G17" s="183"/>
      <c r="H17" s="183"/>
      <c r="I17" s="183"/>
      <c r="J17" s="180" t="s">
        <v>69</v>
      </c>
      <c r="K17" s="171">
        <v>133</v>
      </c>
      <c r="L17" s="152"/>
      <c r="M17" s="172">
        <v>1</v>
      </c>
      <c r="N17" s="172">
        <v>2</v>
      </c>
      <c r="O17" s="173">
        <v>6310010010</v>
      </c>
      <c r="P17" s="37">
        <v>120</v>
      </c>
      <c r="Q17" s="155"/>
      <c r="R17" s="156"/>
      <c r="S17" s="178"/>
      <c r="T17" s="178"/>
      <c r="U17" s="178"/>
      <c r="V17" s="178"/>
      <c r="W17" s="158"/>
      <c r="X17" s="159"/>
      <c r="Y17" s="160">
        <f>Y18+Y19</f>
        <v>0</v>
      </c>
      <c r="Z17" s="160">
        <f>Z18+Z19</f>
        <v>767248.8</v>
      </c>
      <c r="AA17" s="160">
        <f>AA18+AA19</f>
        <v>767248.8</v>
      </c>
      <c r="AB17" s="175">
        <f>AB18+AB19</f>
        <v>651000</v>
      </c>
      <c r="AC17" s="148"/>
    </row>
    <row r="18" spans="1:29" ht="24" x14ac:dyDescent="0.25">
      <c r="A18" s="132"/>
      <c r="B18" s="162"/>
      <c r="C18" s="167"/>
      <c r="D18" s="179"/>
      <c r="E18" s="180"/>
      <c r="F18" s="180"/>
      <c r="G18" s="183"/>
      <c r="H18" s="183"/>
      <c r="I18" s="183"/>
      <c r="J18" s="180" t="s">
        <v>117</v>
      </c>
      <c r="K18" s="171">
        <v>133</v>
      </c>
      <c r="L18" s="152"/>
      <c r="M18" s="172">
        <v>1</v>
      </c>
      <c r="N18" s="172">
        <v>2</v>
      </c>
      <c r="O18" s="173">
        <v>6310010010</v>
      </c>
      <c r="P18" s="37">
        <v>121</v>
      </c>
      <c r="Q18" s="155"/>
      <c r="R18" s="156"/>
      <c r="S18" s="178"/>
      <c r="T18" s="178"/>
      <c r="U18" s="178"/>
      <c r="V18" s="178"/>
      <c r="W18" s="158"/>
      <c r="X18" s="159"/>
      <c r="Y18" s="160">
        <v>0</v>
      </c>
      <c r="Z18" s="160">
        <v>589284.80000000005</v>
      </c>
      <c r="AA18" s="160">
        <v>589284.80000000005</v>
      </c>
      <c r="AB18" s="175">
        <v>500000</v>
      </c>
      <c r="AC18" s="148"/>
    </row>
    <row r="19" spans="1:29" ht="23.25" customHeight="1" x14ac:dyDescent="0.25">
      <c r="A19" s="132"/>
      <c r="B19" s="162"/>
      <c r="C19" s="167"/>
      <c r="D19" s="179"/>
      <c r="E19" s="183"/>
      <c r="F19" s="180"/>
      <c r="G19" s="181" t="s">
        <v>118</v>
      </c>
      <c r="H19" s="181"/>
      <c r="I19" s="181"/>
      <c r="J19" s="182"/>
      <c r="K19" s="171">
        <v>133</v>
      </c>
      <c r="L19" s="152">
        <v>102</v>
      </c>
      <c r="M19" s="172">
        <v>1</v>
      </c>
      <c r="N19" s="172">
        <v>2</v>
      </c>
      <c r="O19" s="173">
        <v>6310010010</v>
      </c>
      <c r="P19" s="37">
        <v>129</v>
      </c>
      <c r="Q19" s="155"/>
      <c r="R19" s="156">
        <v>10000</v>
      </c>
      <c r="S19" s="174"/>
      <c r="T19" s="174"/>
      <c r="U19" s="174"/>
      <c r="V19" s="174"/>
      <c r="W19" s="158">
        <v>0</v>
      </c>
      <c r="X19" s="159">
        <v>0</v>
      </c>
      <c r="Y19" s="160">
        <v>0</v>
      </c>
      <c r="Z19" s="160">
        <v>177964</v>
      </c>
      <c r="AA19" s="160">
        <v>177964</v>
      </c>
      <c r="AB19" s="175">
        <v>151000</v>
      </c>
      <c r="AC19" s="148" t="s">
        <v>55</v>
      </c>
    </row>
    <row r="20" spans="1:29" s="192" customFormat="1" ht="72" x14ac:dyDescent="0.2">
      <c r="A20" s="184"/>
      <c r="B20" s="162"/>
      <c r="C20" s="163"/>
      <c r="D20" s="179"/>
      <c r="E20" s="179"/>
      <c r="F20" s="168"/>
      <c r="G20" s="179"/>
      <c r="H20" s="179"/>
      <c r="I20" s="179"/>
      <c r="J20" s="168" t="s">
        <v>46</v>
      </c>
      <c r="K20" s="151">
        <v>133</v>
      </c>
      <c r="L20" s="185"/>
      <c r="M20" s="153">
        <v>1</v>
      </c>
      <c r="N20" s="153">
        <v>4</v>
      </c>
      <c r="O20" s="154">
        <v>0</v>
      </c>
      <c r="P20" s="48">
        <v>0</v>
      </c>
      <c r="Q20" s="186"/>
      <c r="R20" s="187"/>
      <c r="S20" s="188"/>
      <c r="T20" s="188"/>
      <c r="U20" s="188"/>
      <c r="V20" s="188"/>
      <c r="W20" s="189"/>
      <c r="X20" s="190"/>
      <c r="Y20" s="161">
        <f>Y21</f>
        <v>140909.04999999999</v>
      </c>
      <c r="Z20" s="161">
        <f t="shared" ref="Z20:AB22" si="1">Z21</f>
        <v>1920460.25</v>
      </c>
      <c r="AA20" s="161">
        <f t="shared" si="1"/>
        <v>1540651.2</v>
      </c>
      <c r="AB20" s="46">
        <f t="shared" si="1"/>
        <v>1561600</v>
      </c>
      <c r="AC20" s="191"/>
    </row>
    <row r="21" spans="1:29" s="104" customFormat="1" ht="63.75" customHeight="1" x14ac:dyDescent="0.2">
      <c r="A21" s="132"/>
      <c r="B21" s="193"/>
      <c r="C21" s="194"/>
      <c r="D21" s="169" t="s">
        <v>116</v>
      </c>
      <c r="E21" s="169"/>
      <c r="F21" s="169"/>
      <c r="G21" s="169"/>
      <c r="H21" s="169"/>
      <c r="I21" s="169"/>
      <c r="J21" s="170"/>
      <c r="K21" s="171">
        <v>133</v>
      </c>
      <c r="L21" s="152">
        <v>104</v>
      </c>
      <c r="M21" s="172">
        <v>1</v>
      </c>
      <c r="N21" s="172">
        <v>4</v>
      </c>
      <c r="O21" s="173">
        <v>6300000000</v>
      </c>
      <c r="P21" s="37">
        <v>0</v>
      </c>
      <c r="Q21" s="155"/>
      <c r="R21" s="156">
        <v>0</v>
      </c>
      <c r="S21" s="174"/>
      <c r="T21" s="174"/>
      <c r="U21" s="174"/>
      <c r="V21" s="174"/>
      <c r="W21" s="158">
        <v>0</v>
      </c>
      <c r="X21" s="159">
        <v>0</v>
      </c>
      <c r="Y21" s="160">
        <f>Y22</f>
        <v>140909.04999999999</v>
      </c>
      <c r="Z21" s="160">
        <f t="shared" si="1"/>
        <v>1920460.25</v>
      </c>
      <c r="AA21" s="160">
        <f t="shared" si="1"/>
        <v>1540651.2</v>
      </c>
      <c r="AB21" s="35">
        <f t="shared" si="1"/>
        <v>1561600</v>
      </c>
      <c r="AC21" s="195" t="s">
        <v>55</v>
      </c>
    </row>
    <row r="22" spans="1:29" ht="54.75" customHeight="1" x14ac:dyDescent="0.2">
      <c r="A22" s="132"/>
      <c r="B22" s="196"/>
      <c r="C22" s="197"/>
      <c r="D22" s="198"/>
      <c r="E22" s="199" t="s">
        <v>67</v>
      </c>
      <c r="F22" s="199"/>
      <c r="G22" s="199"/>
      <c r="H22" s="199"/>
      <c r="I22" s="199"/>
      <c r="J22" s="200"/>
      <c r="K22" s="171">
        <v>133</v>
      </c>
      <c r="L22" s="152">
        <v>104</v>
      </c>
      <c r="M22" s="172">
        <v>1</v>
      </c>
      <c r="N22" s="172">
        <v>4</v>
      </c>
      <c r="O22" s="173">
        <v>6310000000</v>
      </c>
      <c r="P22" s="37">
        <v>0</v>
      </c>
      <c r="Q22" s="155"/>
      <c r="R22" s="156">
        <v>0</v>
      </c>
      <c r="S22" s="174"/>
      <c r="T22" s="174"/>
      <c r="U22" s="174"/>
      <c r="V22" s="174"/>
      <c r="W22" s="158">
        <v>0</v>
      </c>
      <c r="X22" s="159">
        <v>0</v>
      </c>
      <c r="Y22" s="160">
        <f>Y23</f>
        <v>140909.04999999999</v>
      </c>
      <c r="Z22" s="160">
        <f t="shared" si="1"/>
        <v>1920460.25</v>
      </c>
      <c r="AA22" s="160">
        <f t="shared" si="1"/>
        <v>1540651.2</v>
      </c>
      <c r="AB22" s="35">
        <f t="shared" si="1"/>
        <v>1561600</v>
      </c>
      <c r="AC22" s="148" t="s">
        <v>55</v>
      </c>
    </row>
    <row r="23" spans="1:29" ht="30.75" customHeight="1" x14ac:dyDescent="0.2">
      <c r="A23" s="132"/>
      <c r="B23" s="196"/>
      <c r="C23" s="197"/>
      <c r="D23" s="201"/>
      <c r="E23" s="202"/>
      <c r="F23" s="199" t="s">
        <v>70</v>
      </c>
      <c r="G23" s="199"/>
      <c r="H23" s="199"/>
      <c r="I23" s="199"/>
      <c r="J23" s="200"/>
      <c r="K23" s="171">
        <v>133</v>
      </c>
      <c r="L23" s="152">
        <v>104</v>
      </c>
      <c r="M23" s="172">
        <v>1</v>
      </c>
      <c r="N23" s="172">
        <v>4</v>
      </c>
      <c r="O23" s="173">
        <v>6310010020</v>
      </c>
      <c r="P23" s="37">
        <v>0</v>
      </c>
      <c r="Q23" s="155"/>
      <c r="R23" s="156">
        <v>0</v>
      </c>
      <c r="S23" s="174"/>
      <c r="T23" s="174"/>
      <c r="U23" s="174"/>
      <c r="V23" s="174"/>
      <c r="W23" s="158">
        <v>0</v>
      </c>
      <c r="X23" s="159">
        <v>0</v>
      </c>
      <c r="Y23" s="160">
        <f>Y24+Y27+Y30+Y32</f>
        <v>140909.04999999999</v>
      </c>
      <c r="Z23" s="160">
        <f>Z24+Z27+Z30+Z32</f>
        <v>1920460.25</v>
      </c>
      <c r="AA23" s="160">
        <f>AA24+AA27+AA30+AA32</f>
        <v>1540651.2</v>
      </c>
      <c r="AB23" s="35">
        <f>AB24+AB27+AB30+AB32</f>
        <v>1561600</v>
      </c>
      <c r="AC23" s="148" t="s">
        <v>55</v>
      </c>
    </row>
    <row r="24" spans="1:29" x14ac:dyDescent="0.25">
      <c r="A24" s="132"/>
      <c r="B24" s="196"/>
      <c r="C24" s="197"/>
      <c r="D24" s="201"/>
      <c r="E24" s="203"/>
      <c r="F24" s="202"/>
      <c r="G24" s="199" t="s">
        <v>69</v>
      </c>
      <c r="H24" s="199"/>
      <c r="I24" s="199"/>
      <c r="J24" s="200"/>
      <c r="K24" s="171">
        <v>133</v>
      </c>
      <c r="L24" s="152">
        <v>104</v>
      </c>
      <c r="M24" s="172">
        <v>1</v>
      </c>
      <c r="N24" s="172">
        <v>4</v>
      </c>
      <c r="O24" s="173">
        <v>6310010020</v>
      </c>
      <c r="P24" s="37" t="s">
        <v>71</v>
      </c>
      <c r="Q24" s="155"/>
      <c r="R24" s="156">
        <v>10000</v>
      </c>
      <c r="S24" s="174"/>
      <c r="T24" s="174"/>
      <c r="U24" s="174"/>
      <c r="V24" s="174"/>
      <c r="W24" s="158">
        <v>0</v>
      </c>
      <c r="X24" s="159">
        <v>0</v>
      </c>
      <c r="Y24" s="160">
        <v>0</v>
      </c>
      <c r="Z24" s="160">
        <f>Z25+Z26</f>
        <v>1672451.2</v>
      </c>
      <c r="AA24" s="160">
        <f>AA25+AA26</f>
        <v>1512551.2</v>
      </c>
      <c r="AB24" s="175">
        <f>AB25+AB26</f>
        <v>1512551.2</v>
      </c>
      <c r="AC24" s="148" t="s">
        <v>55</v>
      </c>
    </row>
    <row r="25" spans="1:29" ht="27.75" customHeight="1" x14ac:dyDescent="0.25">
      <c r="A25" s="132"/>
      <c r="B25" s="196"/>
      <c r="C25" s="197"/>
      <c r="D25" s="201"/>
      <c r="E25" s="203"/>
      <c r="F25" s="202"/>
      <c r="G25" s="203"/>
      <c r="H25" s="203"/>
      <c r="I25" s="203"/>
      <c r="J25" s="202" t="s">
        <v>117</v>
      </c>
      <c r="K25" s="171">
        <v>133</v>
      </c>
      <c r="L25" s="152"/>
      <c r="M25" s="172">
        <v>1</v>
      </c>
      <c r="N25" s="172">
        <v>4</v>
      </c>
      <c r="O25" s="173">
        <v>6310010020</v>
      </c>
      <c r="P25" s="37">
        <v>121</v>
      </c>
      <c r="Q25" s="155"/>
      <c r="R25" s="156"/>
      <c r="S25" s="178"/>
      <c r="T25" s="178"/>
      <c r="U25" s="178"/>
      <c r="V25" s="178"/>
      <c r="W25" s="158"/>
      <c r="X25" s="159"/>
      <c r="Y25" s="160">
        <v>0</v>
      </c>
      <c r="Z25" s="160">
        <v>1282798</v>
      </c>
      <c r="AA25" s="160">
        <v>1196798</v>
      </c>
      <c r="AB25" s="175">
        <v>1196798</v>
      </c>
      <c r="AC25" s="148"/>
    </row>
    <row r="26" spans="1:29" ht="38.25" x14ac:dyDescent="0.25">
      <c r="A26" s="132"/>
      <c r="B26" s="196"/>
      <c r="C26" s="197"/>
      <c r="D26" s="201"/>
      <c r="E26" s="203"/>
      <c r="F26" s="202"/>
      <c r="G26" s="203"/>
      <c r="H26" s="203"/>
      <c r="I26" s="203"/>
      <c r="J26" s="202" t="s">
        <v>119</v>
      </c>
      <c r="K26" s="171">
        <v>133</v>
      </c>
      <c r="L26" s="152"/>
      <c r="M26" s="172">
        <v>1</v>
      </c>
      <c r="N26" s="172">
        <v>4</v>
      </c>
      <c r="O26" s="173">
        <v>6310010020</v>
      </c>
      <c r="P26" s="37">
        <v>129</v>
      </c>
      <c r="Q26" s="155"/>
      <c r="R26" s="156"/>
      <c r="S26" s="178"/>
      <c r="T26" s="178"/>
      <c r="U26" s="178"/>
      <c r="V26" s="178"/>
      <c r="W26" s="158"/>
      <c r="X26" s="159"/>
      <c r="Y26" s="160">
        <v>0</v>
      </c>
      <c r="Z26" s="160">
        <v>389653.2</v>
      </c>
      <c r="AA26" s="160">
        <v>315753.2</v>
      </c>
      <c r="AB26" s="175">
        <v>315753.2</v>
      </c>
      <c r="AC26" s="148"/>
    </row>
    <row r="27" spans="1:29" ht="40.5" customHeight="1" x14ac:dyDescent="0.25">
      <c r="A27" s="132"/>
      <c r="B27" s="196"/>
      <c r="C27" s="197"/>
      <c r="D27" s="201"/>
      <c r="E27" s="203"/>
      <c r="F27" s="202"/>
      <c r="G27" s="199" t="s">
        <v>120</v>
      </c>
      <c r="H27" s="199"/>
      <c r="I27" s="199"/>
      <c r="J27" s="200"/>
      <c r="K27" s="171">
        <v>133</v>
      </c>
      <c r="L27" s="152">
        <v>104</v>
      </c>
      <c r="M27" s="172">
        <v>1</v>
      </c>
      <c r="N27" s="172">
        <v>4</v>
      </c>
      <c r="O27" s="173">
        <v>6310010020</v>
      </c>
      <c r="P27" s="37" t="s">
        <v>73</v>
      </c>
      <c r="Q27" s="155"/>
      <c r="R27" s="156">
        <v>10000</v>
      </c>
      <c r="S27" s="174"/>
      <c r="T27" s="174"/>
      <c r="U27" s="174"/>
      <c r="V27" s="174"/>
      <c r="W27" s="158">
        <v>0</v>
      </c>
      <c r="X27" s="159">
        <v>0</v>
      </c>
      <c r="Y27" s="160">
        <f>Y28+Y29</f>
        <v>140909.04999999999</v>
      </c>
      <c r="Z27" s="160">
        <f>Z28+Z29</f>
        <v>218809.05</v>
      </c>
      <c r="AA27" s="160">
        <f>AA28+AA29</f>
        <v>0</v>
      </c>
      <c r="AB27" s="175">
        <f>AB28+AB29</f>
        <v>28948.799999999999</v>
      </c>
      <c r="AC27" s="148" t="s">
        <v>55</v>
      </c>
    </row>
    <row r="28" spans="1:29" ht="38.25" x14ac:dyDescent="0.25">
      <c r="A28" s="132"/>
      <c r="B28" s="196"/>
      <c r="C28" s="197"/>
      <c r="D28" s="201"/>
      <c r="E28" s="203"/>
      <c r="F28" s="202"/>
      <c r="G28" s="203"/>
      <c r="H28" s="203"/>
      <c r="I28" s="203"/>
      <c r="J28" s="202" t="s">
        <v>120</v>
      </c>
      <c r="K28" s="171">
        <v>133</v>
      </c>
      <c r="L28" s="152"/>
      <c r="M28" s="172">
        <v>1</v>
      </c>
      <c r="N28" s="172">
        <v>4</v>
      </c>
      <c r="O28" s="173">
        <v>6310010020</v>
      </c>
      <c r="P28" s="37">
        <v>244</v>
      </c>
      <c r="Q28" s="155"/>
      <c r="R28" s="156"/>
      <c r="S28" s="178"/>
      <c r="T28" s="178"/>
      <c r="U28" s="178"/>
      <c r="V28" s="178"/>
      <c r="W28" s="158"/>
      <c r="X28" s="159"/>
      <c r="Y28" s="160">
        <v>-14090.95</v>
      </c>
      <c r="Z28" s="160">
        <v>63809.05</v>
      </c>
      <c r="AA28" s="160">
        <v>0</v>
      </c>
      <c r="AB28" s="175">
        <v>28948.799999999999</v>
      </c>
      <c r="AC28" s="148"/>
    </row>
    <row r="29" spans="1:29" ht="38.25" x14ac:dyDescent="0.25">
      <c r="A29" s="132"/>
      <c r="B29" s="196"/>
      <c r="C29" s="204"/>
      <c r="D29" s="205"/>
      <c r="E29" s="206"/>
      <c r="F29" s="207"/>
      <c r="G29" s="206"/>
      <c r="H29" s="206"/>
      <c r="I29" s="206"/>
      <c r="J29" s="207" t="s">
        <v>120</v>
      </c>
      <c r="K29" s="171">
        <v>133</v>
      </c>
      <c r="L29" s="152"/>
      <c r="M29" s="172">
        <v>1</v>
      </c>
      <c r="N29" s="172">
        <v>4</v>
      </c>
      <c r="O29" s="173">
        <v>6310010020</v>
      </c>
      <c r="P29" s="37">
        <v>247</v>
      </c>
      <c r="Q29" s="155"/>
      <c r="R29" s="156"/>
      <c r="S29" s="178"/>
      <c r="T29" s="178"/>
      <c r="U29" s="178"/>
      <c r="V29" s="178"/>
      <c r="W29" s="158"/>
      <c r="X29" s="159"/>
      <c r="Y29" s="160">
        <v>155000</v>
      </c>
      <c r="Z29" s="160">
        <v>155000</v>
      </c>
      <c r="AA29" s="160">
        <v>0</v>
      </c>
      <c r="AB29" s="175">
        <v>0</v>
      </c>
      <c r="AC29" s="148"/>
    </row>
    <row r="30" spans="1:29" ht="25.5" x14ac:dyDescent="0.25">
      <c r="A30" s="132"/>
      <c r="B30" s="196"/>
      <c r="C30" s="204"/>
      <c r="D30" s="205"/>
      <c r="E30" s="206"/>
      <c r="F30" s="207"/>
      <c r="G30" s="206"/>
      <c r="H30" s="206"/>
      <c r="I30" s="206"/>
      <c r="J30" s="207" t="s">
        <v>74</v>
      </c>
      <c r="K30" s="171">
        <v>133</v>
      </c>
      <c r="L30" s="152"/>
      <c r="M30" s="172">
        <v>1</v>
      </c>
      <c r="N30" s="172">
        <v>4</v>
      </c>
      <c r="O30" s="173">
        <v>6310010020</v>
      </c>
      <c r="P30" s="37">
        <v>850</v>
      </c>
      <c r="Q30" s="155"/>
      <c r="R30" s="156"/>
      <c r="S30" s="178"/>
      <c r="T30" s="178"/>
      <c r="U30" s="178"/>
      <c r="V30" s="178"/>
      <c r="W30" s="158"/>
      <c r="X30" s="159"/>
      <c r="Y30" s="160">
        <v>0</v>
      </c>
      <c r="Z30" s="160">
        <v>8000</v>
      </c>
      <c r="AA30" s="160">
        <f>AA31</f>
        <v>8000</v>
      </c>
      <c r="AB30" s="175">
        <f>AB31</f>
        <v>0</v>
      </c>
      <c r="AC30" s="148"/>
    </row>
    <row r="31" spans="1:29" ht="25.5" x14ac:dyDescent="0.25">
      <c r="A31" s="132"/>
      <c r="B31" s="196"/>
      <c r="C31" s="204"/>
      <c r="D31" s="205"/>
      <c r="E31" s="206"/>
      <c r="F31" s="207"/>
      <c r="G31" s="206"/>
      <c r="H31" s="206"/>
      <c r="I31" s="206"/>
      <c r="J31" s="207" t="s">
        <v>74</v>
      </c>
      <c r="K31" s="171">
        <v>133</v>
      </c>
      <c r="L31" s="152"/>
      <c r="M31" s="172">
        <v>1</v>
      </c>
      <c r="N31" s="172">
        <v>4</v>
      </c>
      <c r="O31" s="173">
        <v>6310010020</v>
      </c>
      <c r="P31" s="37">
        <v>853</v>
      </c>
      <c r="Q31" s="155"/>
      <c r="R31" s="156"/>
      <c r="S31" s="178"/>
      <c r="T31" s="178"/>
      <c r="U31" s="178"/>
      <c r="V31" s="178"/>
      <c r="W31" s="158"/>
      <c r="X31" s="159"/>
      <c r="Y31" s="160">
        <v>0</v>
      </c>
      <c r="Z31" s="160">
        <v>8000</v>
      </c>
      <c r="AA31" s="160">
        <v>8000</v>
      </c>
      <c r="AB31" s="175">
        <v>0</v>
      </c>
      <c r="AC31" s="148"/>
    </row>
    <row r="32" spans="1:29" x14ac:dyDescent="0.25">
      <c r="A32" s="132"/>
      <c r="B32" s="196"/>
      <c r="C32" s="204"/>
      <c r="D32" s="205"/>
      <c r="E32" s="206"/>
      <c r="F32" s="207"/>
      <c r="G32" s="206"/>
      <c r="H32" s="206"/>
      <c r="I32" s="206"/>
      <c r="J32" s="207" t="s">
        <v>75</v>
      </c>
      <c r="K32" s="171">
        <v>133</v>
      </c>
      <c r="L32" s="152"/>
      <c r="M32" s="172">
        <v>1</v>
      </c>
      <c r="N32" s="172">
        <v>4</v>
      </c>
      <c r="O32" s="173">
        <v>6310010020</v>
      </c>
      <c r="P32" s="37">
        <v>540</v>
      </c>
      <c r="Q32" s="155"/>
      <c r="R32" s="156"/>
      <c r="S32" s="178"/>
      <c r="T32" s="178"/>
      <c r="U32" s="178"/>
      <c r="V32" s="178"/>
      <c r="W32" s="158"/>
      <c r="X32" s="159"/>
      <c r="Y32" s="160">
        <v>0</v>
      </c>
      <c r="Z32" s="160">
        <v>21200</v>
      </c>
      <c r="AA32" s="160">
        <v>20100</v>
      </c>
      <c r="AB32" s="175">
        <v>20100</v>
      </c>
      <c r="AC32" s="148"/>
    </row>
    <row r="33" spans="1:29" ht="24" customHeight="1" x14ac:dyDescent="0.2">
      <c r="A33" s="132"/>
      <c r="B33" s="196"/>
      <c r="C33" s="204"/>
      <c r="D33" s="205"/>
      <c r="E33" s="206"/>
      <c r="F33" s="207"/>
      <c r="G33" s="206"/>
      <c r="H33" s="206"/>
      <c r="I33" s="206"/>
      <c r="J33" s="208" t="s">
        <v>121</v>
      </c>
      <c r="K33" s="151">
        <v>133</v>
      </c>
      <c r="L33" s="185"/>
      <c r="M33" s="153">
        <v>1</v>
      </c>
      <c r="N33" s="153">
        <v>6</v>
      </c>
      <c r="O33" s="154">
        <v>0</v>
      </c>
      <c r="P33" s="48">
        <v>0</v>
      </c>
      <c r="Q33" s="186"/>
      <c r="R33" s="187"/>
      <c r="S33" s="188"/>
      <c r="T33" s="188"/>
      <c r="U33" s="188"/>
      <c r="V33" s="188"/>
      <c r="W33" s="189"/>
      <c r="X33" s="190"/>
      <c r="Y33" s="161">
        <v>0</v>
      </c>
      <c r="Z33" s="161">
        <f t="shared" ref="Z33:AB35" si="2">Z34</f>
        <v>28100</v>
      </c>
      <c r="AA33" s="161">
        <f t="shared" si="2"/>
        <v>28100</v>
      </c>
      <c r="AB33" s="166">
        <f t="shared" si="2"/>
        <v>28100</v>
      </c>
      <c r="AC33" s="148"/>
    </row>
    <row r="34" spans="1:29" ht="102" x14ac:dyDescent="0.25">
      <c r="A34" s="132"/>
      <c r="B34" s="196"/>
      <c r="C34" s="204"/>
      <c r="D34" s="205"/>
      <c r="E34" s="206"/>
      <c r="F34" s="207"/>
      <c r="G34" s="206"/>
      <c r="H34" s="206"/>
      <c r="I34" s="206"/>
      <c r="J34" s="207" t="s">
        <v>122</v>
      </c>
      <c r="K34" s="171">
        <v>133</v>
      </c>
      <c r="L34" s="152"/>
      <c r="M34" s="172">
        <v>1</v>
      </c>
      <c r="N34" s="172">
        <v>6</v>
      </c>
      <c r="O34" s="173">
        <v>6300000000</v>
      </c>
      <c r="P34" s="37">
        <v>0</v>
      </c>
      <c r="Q34" s="155"/>
      <c r="R34" s="156"/>
      <c r="S34" s="178"/>
      <c r="T34" s="178"/>
      <c r="U34" s="178"/>
      <c r="V34" s="178"/>
      <c r="W34" s="158"/>
      <c r="X34" s="159"/>
      <c r="Y34" s="160">
        <v>0</v>
      </c>
      <c r="Z34" s="160">
        <f t="shared" si="2"/>
        <v>28100</v>
      </c>
      <c r="AA34" s="160">
        <f t="shared" si="2"/>
        <v>28100</v>
      </c>
      <c r="AB34" s="175">
        <f t="shared" si="2"/>
        <v>28100</v>
      </c>
      <c r="AC34" s="148"/>
    </row>
    <row r="35" spans="1:29" ht="51" x14ac:dyDescent="0.25">
      <c r="A35" s="132"/>
      <c r="B35" s="196"/>
      <c r="C35" s="204"/>
      <c r="D35" s="205"/>
      <c r="E35" s="206"/>
      <c r="F35" s="207"/>
      <c r="G35" s="206"/>
      <c r="H35" s="206"/>
      <c r="I35" s="206"/>
      <c r="J35" s="207" t="s">
        <v>67</v>
      </c>
      <c r="K35" s="171">
        <v>133</v>
      </c>
      <c r="L35" s="152"/>
      <c r="M35" s="172">
        <v>1</v>
      </c>
      <c r="N35" s="172">
        <v>6</v>
      </c>
      <c r="O35" s="173">
        <v>6310000000</v>
      </c>
      <c r="P35" s="37">
        <v>0</v>
      </c>
      <c r="Q35" s="155"/>
      <c r="R35" s="156"/>
      <c r="S35" s="178"/>
      <c r="T35" s="178"/>
      <c r="U35" s="178"/>
      <c r="V35" s="178"/>
      <c r="W35" s="158"/>
      <c r="X35" s="159"/>
      <c r="Y35" s="160">
        <v>0</v>
      </c>
      <c r="Z35" s="160">
        <f t="shared" si="2"/>
        <v>28100</v>
      </c>
      <c r="AA35" s="160">
        <f t="shared" si="2"/>
        <v>28100</v>
      </c>
      <c r="AB35" s="175">
        <f t="shared" si="2"/>
        <v>28100</v>
      </c>
      <c r="AC35" s="148"/>
    </row>
    <row r="36" spans="1:29" ht="51" x14ac:dyDescent="0.25">
      <c r="A36" s="132"/>
      <c r="B36" s="196"/>
      <c r="C36" s="204"/>
      <c r="D36" s="205"/>
      <c r="E36" s="206"/>
      <c r="F36" s="207"/>
      <c r="G36" s="206"/>
      <c r="H36" s="206"/>
      <c r="I36" s="206"/>
      <c r="J36" s="207" t="s">
        <v>123</v>
      </c>
      <c r="K36" s="171">
        <v>133</v>
      </c>
      <c r="L36" s="152"/>
      <c r="M36" s="172">
        <v>1</v>
      </c>
      <c r="N36" s="172">
        <v>6</v>
      </c>
      <c r="O36" s="173">
        <v>6310010080</v>
      </c>
      <c r="P36" s="37">
        <v>0</v>
      </c>
      <c r="Q36" s="155"/>
      <c r="R36" s="156"/>
      <c r="S36" s="178"/>
      <c r="T36" s="178"/>
      <c r="U36" s="178"/>
      <c r="V36" s="178"/>
      <c r="W36" s="158"/>
      <c r="X36" s="159"/>
      <c r="Y36" s="160">
        <v>0</v>
      </c>
      <c r="Z36" s="160">
        <f>Z37</f>
        <v>28100</v>
      </c>
      <c r="AA36" s="160">
        <f>AA37</f>
        <v>28100</v>
      </c>
      <c r="AB36" s="175">
        <f>AB37</f>
        <v>28100</v>
      </c>
      <c r="AC36" s="148"/>
    </row>
    <row r="37" spans="1:29" x14ac:dyDescent="0.25">
      <c r="A37" s="132"/>
      <c r="B37" s="196"/>
      <c r="C37" s="204"/>
      <c r="D37" s="205"/>
      <c r="E37" s="206"/>
      <c r="F37" s="207"/>
      <c r="G37" s="206"/>
      <c r="H37" s="206"/>
      <c r="I37" s="206"/>
      <c r="J37" s="207" t="s">
        <v>75</v>
      </c>
      <c r="K37" s="171">
        <v>133</v>
      </c>
      <c r="L37" s="152"/>
      <c r="M37" s="172">
        <v>1</v>
      </c>
      <c r="N37" s="172">
        <v>6</v>
      </c>
      <c r="O37" s="173">
        <v>6310010080</v>
      </c>
      <c r="P37" s="37">
        <v>540</v>
      </c>
      <c r="Q37" s="155"/>
      <c r="R37" s="156"/>
      <c r="S37" s="178"/>
      <c r="T37" s="178"/>
      <c r="U37" s="178"/>
      <c r="V37" s="178"/>
      <c r="W37" s="158"/>
      <c r="X37" s="159"/>
      <c r="Y37" s="160">
        <v>0</v>
      </c>
      <c r="Z37" s="160">
        <v>28100</v>
      </c>
      <c r="AA37" s="160">
        <v>28100</v>
      </c>
      <c r="AB37" s="175">
        <v>28100</v>
      </c>
      <c r="AC37" s="148"/>
    </row>
    <row r="38" spans="1:29" x14ac:dyDescent="0.2">
      <c r="A38" s="132"/>
      <c r="B38" s="196"/>
      <c r="C38" s="204"/>
      <c r="D38" s="205"/>
      <c r="E38" s="206"/>
      <c r="F38" s="207"/>
      <c r="G38" s="206"/>
      <c r="H38" s="206"/>
      <c r="I38" s="206"/>
      <c r="J38" s="208" t="s">
        <v>124</v>
      </c>
      <c r="K38" s="151">
        <v>133</v>
      </c>
      <c r="L38" s="152"/>
      <c r="M38" s="153">
        <v>1</v>
      </c>
      <c r="N38" s="153">
        <v>13</v>
      </c>
      <c r="O38" s="154">
        <v>0</v>
      </c>
      <c r="P38" s="48">
        <v>0</v>
      </c>
      <c r="Q38" s="155"/>
      <c r="R38" s="156"/>
      <c r="S38" s="178"/>
      <c r="T38" s="178"/>
      <c r="U38" s="178"/>
      <c r="V38" s="178"/>
      <c r="W38" s="158"/>
      <c r="X38" s="159"/>
      <c r="Y38" s="160"/>
      <c r="Z38" s="161">
        <f t="shared" ref="Z38:AA41" si="3">Z39</f>
        <v>1600</v>
      </c>
      <c r="AA38" s="161">
        <f t="shared" si="3"/>
        <v>0</v>
      </c>
      <c r="AB38" s="166">
        <v>0</v>
      </c>
      <c r="AC38" s="148"/>
    </row>
    <row r="39" spans="1:29" ht="38.25" x14ac:dyDescent="0.25">
      <c r="A39" s="132"/>
      <c r="B39" s="196"/>
      <c r="C39" s="204"/>
      <c r="D39" s="205"/>
      <c r="E39" s="206"/>
      <c r="F39" s="207"/>
      <c r="G39" s="206"/>
      <c r="H39" s="206"/>
      <c r="I39" s="206"/>
      <c r="J39" s="207" t="s">
        <v>125</v>
      </c>
      <c r="K39" s="171">
        <v>133</v>
      </c>
      <c r="L39" s="152"/>
      <c r="M39" s="172">
        <v>1</v>
      </c>
      <c r="N39" s="172">
        <v>13</v>
      </c>
      <c r="O39" s="173">
        <v>7700000000</v>
      </c>
      <c r="P39" s="37">
        <v>0</v>
      </c>
      <c r="Q39" s="155"/>
      <c r="R39" s="156"/>
      <c r="S39" s="178"/>
      <c r="T39" s="178"/>
      <c r="U39" s="178"/>
      <c r="V39" s="178"/>
      <c r="W39" s="158"/>
      <c r="X39" s="159"/>
      <c r="Y39" s="160">
        <v>0</v>
      </c>
      <c r="Z39" s="160">
        <f t="shared" si="3"/>
        <v>1600</v>
      </c>
      <c r="AA39" s="160">
        <f t="shared" si="3"/>
        <v>0</v>
      </c>
      <c r="AB39" s="175">
        <f>AB40</f>
        <v>0</v>
      </c>
      <c r="AC39" s="148"/>
    </row>
    <row r="40" spans="1:29" ht="25.5" x14ac:dyDescent="0.25">
      <c r="A40" s="132"/>
      <c r="B40" s="196"/>
      <c r="C40" s="204"/>
      <c r="D40" s="205"/>
      <c r="E40" s="206"/>
      <c r="F40" s="207"/>
      <c r="G40" s="206"/>
      <c r="H40" s="206"/>
      <c r="I40" s="206"/>
      <c r="J40" s="207" t="s">
        <v>74</v>
      </c>
      <c r="K40" s="171">
        <v>133</v>
      </c>
      <c r="L40" s="152"/>
      <c r="M40" s="172">
        <v>1</v>
      </c>
      <c r="N40" s="172">
        <v>13</v>
      </c>
      <c r="O40" s="173">
        <v>7700095100</v>
      </c>
      <c r="P40" s="37">
        <v>0</v>
      </c>
      <c r="Q40" s="155"/>
      <c r="R40" s="156"/>
      <c r="S40" s="178"/>
      <c r="T40" s="178"/>
      <c r="U40" s="178"/>
      <c r="V40" s="178"/>
      <c r="W40" s="158"/>
      <c r="X40" s="159"/>
      <c r="Y40" s="160">
        <v>0</v>
      </c>
      <c r="Z40" s="160">
        <f t="shared" si="3"/>
        <v>1600</v>
      </c>
      <c r="AA40" s="160">
        <f t="shared" si="3"/>
        <v>0</v>
      </c>
      <c r="AB40" s="175">
        <f>AB41</f>
        <v>0</v>
      </c>
      <c r="AC40" s="148"/>
    </row>
    <row r="41" spans="1:29" ht="25.5" x14ac:dyDescent="0.25">
      <c r="A41" s="132"/>
      <c r="B41" s="196"/>
      <c r="C41" s="204"/>
      <c r="D41" s="205"/>
      <c r="E41" s="206"/>
      <c r="F41" s="207"/>
      <c r="G41" s="206"/>
      <c r="H41" s="206"/>
      <c r="I41" s="206"/>
      <c r="J41" s="207" t="s">
        <v>74</v>
      </c>
      <c r="K41" s="171">
        <v>133</v>
      </c>
      <c r="L41" s="152"/>
      <c r="M41" s="172">
        <v>1</v>
      </c>
      <c r="N41" s="172">
        <v>13</v>
      </c>
      <c r="O41" s="173">
        <v>7700095100</v>
      </c>
      <c r="P41" s="37">
        <v>880</v>
      </c>
      <c r="Q41" s="155"/>
      <c r="R41" s="156"/>
      <c r="S41" s="178"/>
      <c r="T41" s="178"/>
      <c r="U41" s="178"/>
      <c r="V41" s="178"/>
      <c r="W41" s="158"/>
      <c r="X41" s="159"/>
      <c r="Y41" s="160">
        <v>0</v>
      </c>
      <c r="Z41" s="160">
        <f t="shared" si="3"/>
        <v>1600</v>
      </c>
      <c r="AA41" s="160">
        <f t="shared" si="3"/>
        <v>0</v>
      </c>
      <c r="AB41" s="175">
        <f>AB42</f>
        <v>0</v>
      </c>
      <c r="AC41" s="148" t="s">
        <v>55</v>
      </c>
    </row>
    <row r="42" spans="1:29" x14ac:dyDescent="0.25">
      <c r="A42" s="132"/>
      <c r="B42" s="196"/>
      <c r="C42" s="204"/>
      <c r="D42" s="205"/>
      <c r="E42" s="206"/>
      <c r="F42" s="207"/>
      <c r="G42" s="206"/>
      <c r="H42" s="206"/>
      <c r="I42" s="206"/>
      <c r="J42" s="207" t="s">
        <v>79</v>
      </c>
      <c r="K42" s="171">
        <v>133</v>
      </c>
      <c r="L42" s="152"/>
      <c r="M42" s="172">
        <v>1</v>
      </c>
      <c r="N42" s="172">
        <v>13</v>
      </c>
      <c r="O42" s="173">
        <v>7700095100</v>
      </c>
      <c r="P42" s="37">
        <v>853</v>
      </c>
      <c r="Q42" s="155"/>
      <c r="R42" s="156"/>
      <c r="S42" s="178"/>
      <c r="T42" s="178"/>
      <c r="U42" s="178"/>
      <c r="V42" s="178"/>
      <c r="W42" s="158"/>
      <c r="X42" s="159"/>
      <c r="Y42" s="160">
        <v>0</v>
      </c>
      <c r="Z42" s="160">
        <v>1600</v>
      </c>
      <c r="AA42" s="160">
        <v>0</v>
      </c>
      <c r="AB42" s="175">
        <v>0</v>
      </c>
      <c r="AC42" s="148" t="s">
        <v>55</v>
      </c>
    </row>
    <row r="43" spans="1:29" x14ac:dyDescent="0.2">
      <c r="A43" s="132"/>
      <c r="B43" s="149" t="s">
        <v>43</v>
      </c>
      <c r="C43" s="149"/>
      <c r="D43" s="149"/>
      <c r="E43" s="149"/>
      <c r="F43" s="149"/>
      <c r="G43" s="149"/>
      <c r="H43" s="149"/>
      <c r="I43" s="149"/>
      <c r="J43" s="150"/>
      <c r="K43" s="151">
        <v>133</v>
      </c>
      <c r="L43" s="152">
        <v>200</v>
      </c>
      <c r="M43" s="153">
        <v>2</v>
      </c>
      <c r="N43" s="153">
        <v>0</v>
      </c>
      <c r="O43" s="154">
        <v>0</v>
      </c>
      <c r="P43" s="48">
        <v>0</v>
      </c>
      <c r="Q43" s="155"/>
      <c r="R43" s="156">
        <v>0</v>
      </c>
      <c r="S43" s="157"/>
      <c r="T43" s="157"/>
      <c r="U43" s="157"/>
      <c r="V43" s="157"/>
      <c r="W43" s="158">
        <v>0</v>
      </c>
      <c r="X43" s="159">
        <v>0</v>
      </c>
      <c r="Y43" s="160">
        <v>0</v>
      </c>
      <c r="Z43" s="161">
        <f t="shared" ref="Z43:AB46" si="4">Z44</f>
        <v>102000</v>
      </c>
      <c r="AA43" s="161">
        <f t="shared" si="4"/>
        <v>103000</v>
      </c>
      <c r="AB43" s="46">
        <f t="shared" si="4"/>
        <v>107100</v>
      </c>
      <c r="AC43" s="148" t="s">
        <v>55</v>
      </c>
    </row>
    <row r="44" spans="1:29" ht="25.5" customHeight="1" x14ac:dyDescent="0.2">
      <c r="A44" s="132"/>
      <c r="B44" s="196"/>
      <c r="C44" s="209"/>
      <c r="D44" s="164" t="s">
        <v>42</v>
      </c>
      <c r="E44" s="164"/>
      <c r="F44" s="164"/>
      <c r="G44" s="164"/>
      <c r="H44" s="164"/>
      <c r="I44" s="164"/>
      <c r="J44" s="165"/>
      <c r="K44" s="151">
        <v>133</v>
      </c>
      <c r="L44" s="152">
        <v>203</v>
      </c>
      <c r="M44" s="153">
        <v>2</v>
      </c>
      <c r="N44" s="153">
        <v>3</v>
      </c>
      <c r="O44" s="154">
        <v>0</v>
      </c>
      <c r="P44" s="48">
        <v>0</v>
      </c>
      <c r="Q44" s="155"/>
      <c r="R44" s="156">
        <v>0</v>
      </c>
      <c r="S44" s="157"/>
      <c r="T44" s="157"/>
      <c r="U44" s="157"/>
      <c r="V44" s="157"/>
      <c r="W44" s="158">
        <v>0</v>
      </c>
      <c r="X44" s="159">
        <v>0</v>
      </c>
      <c r="Y44" s="160">
        <v>0</v>
      </c>
      <c r="Z44" s="161">
        <f t="shared" si="4"/>
        <v>102000</v>
      </c>
      <c r="AA44" s="161">
        <f t="shared" si="4"/>
        <v>103000</v>
      </c>
      <c r="AB44" s="46">
        <f t="shared" si="4"/>
        <v>107100</v>
      </c>
      <c r="AC44" s="148" t="s">
        <v>55</v>
      </c>
    </row>
    <row r="45" spans="1:29" ht="49.5" customHeight="1" x14ac:dyDescent="0.25">
      <c r="A45" s="132"/>
      <c r="B45" s="196"/>
      <c r="C45" s="197"/>
      <c r="D45" s="198"/>
      <c r="E45" s="169" t="s">
        <v>116</v>
      </c>
      <c r="F45" s="169"/>
      <c r="G45" s="169"/>
      <c r="H45" s="169"/>
      <c r="I45" s="169"/>
      <c r="J45" s="170"/>
      <c r="K45" s="171">
        <v>133</v>
      </c>
      <c r="L45" s="152">
        <v>203</v>
      </c>
      <c r="M45" s="172">
        <v>2</v>
      </c>
      <c r="N45" s="172">
        <v>3</v>
      </c>
      <c r="O45" s="173">
        <v>6000000000</v>
      </c>
      <c r="P45" s="37">
        <v>0</v>
      </c>
      <c r="Q45" s="155"/>
      <c r="R45" s="156">
        <v>0</v>
      </c>
      <c r="S45" s="174"/>
      <c r="T45" s="174"/>
      <c r="U45" s="174"/>
      <c r="V45" s="174"/>
      <c r="W45" s="158">
        <v>0</v>
      </c>
      <c r="X45" s="159">
        <v>0</v>
      </c>
      <c r="Y45" s="160">
        <v>0</v>
      </c>
      <c r="Z45" s="160">
        <f t="shared" si="4"/>
        <v>102000</v>
      </c>
      <c r="AA45" s="160">
        <f t="shared" si="4"/>
        <v>103000</v>
      </c>
      <c r="AB45" s="175">
        <f t="shared" si="4"/>
        <v>107100</v>
      </c>
      <c r="AC45" s="148" t="s">
        <v>55</v>
      </c>
    </row>
    <row r="46" spans="1:29" ht="51" customHeight="1" x14ac:dyDescent="0.25">
      <c r="A46" s="132"/>
      <c r="B46" s="196"/>
      <c r="C46" s="197"/>
      <c r="D46" s="201"/>
      <c r="E46" s="202"/>
      <c r="F46" s="169" t="s">
        <v>80</v>
      </c>
      <c r="G46" s="169"/>
      <c r="H46" s="169"/>
      <c r="I46" s="169"/>
      <c r="J46" s="170"/>
      <c r="K46" s="171">
        <v>133</v>
      </c>
      <c r="L46" s="152">
        <v>203</v>
      </c>
      <c r="M46" s="172">
        <v>2</v>
      </c>
      <c r="N46" s="172">
        <v>3</v>
      </c>
      <c r="O46" s="173">
        <v>6320000000</v>
      </c>
      <c r="P46" s="37">
        <v>0</v>
      </c>
      <c r="Q46" s="155"/>
      <c r="R46" s="156">
        <v>0</v>
      </c>
      <c r="S46" s="174"/>
      <c r="T46" s="174"/>
      <c r="U46" s="174"/>
      <c r="V46" s="174"/>
      <c r="W46" s="158">
        <v>0</v>
      </c>
      <c r="X46" s="159">
        <v>0</v>
      </c>
      <c r="Y46" s="160">
        <v>0</v>
      </c>
      <c r="Z46" s="160">
        <f t="shared" si="4"/>
        <v>102000</v>
      </c>
      <c r="AA46" s="160">
        <f t="shared" si="4"/>
        <v>103000</v>
      </c>
      <c r="AB46" s="175">
        <f t="shared" si="4"/>
        <v>107100</v>
      </c>
      <c r="AC46" s="148"/>
    </row>
    <row r="47" spans="1:29" ht="34.5" customHeight="1" x14ac:dyDescent="0.25">
      <c r="A47" s="132"/>
      <c r="B47" s="196"/>
      <c r="C47" s="197"/>
      <c r="D47" s="201"/>
      <c r="E47" s="203"/>
      <c r="F47" s="202"/>
      <c r="G47" s="169" t="s">
        <v>81</v>
      </c>
      <c r="H47" s="169"/>
      <c r="I47" s="169"/>
      <c r="J47" s="170"/>
      <c r="K47" s="171">
        <v>133</v>
      </c>
      <c r="L47" s="152">
        <v>203</v>
      </c>
      <c r="M47" s="172">
        <v>2</v>
      </c>
      <c r="N47" s="172">
        <v>3</v>
      </c>
      <c r="O47" s="173">
        <v>6320051180</v>
      </c>
      <c r="P47" s="37">
        <v>0</v>
      </c>
      <c r="Q47" s="155"/>
      <c r="R47" s="156">
        <v>10000</v>
      </c>
      <c r="S47" s="174"/>
      <c r="T47" s="174"/>
      <c r="U47" s="174"/>
      <c r="V47" s="174"/>
      <c r="W47" s="158">
        <v>0</v>
      </c>
      <c r="X47" s="159">
        <v>0</v>
      </c>
      <c r="Y47" s="160">
        <v>0</v>
      </c>
      <c r="Z47" s="160">
        <f>Z48+Z52</f>
        <v>102000</v>
      </c>
      <c r="AA47" s="160">
        <f>AA48+AA51</f>
        <v>103000</v>
      </c>
      <c r="AB47" s="175">
        <f>AB48+AB51</f>
        <v>107100</v>
      </c>
      <c r="AC47" s="148"/>
    </row>
    <row r="48" spans="1:29" ht="33.75" x14ac:dyDescent="0.25">
      <c r="A48" s="132"/>
      <c r="B48" s="196"/>
      <c r="C48" s="197"/>
      <c r="D48" s="201"/>
      <c r="E48" s="203"/>
      <c r="F48" s="202"/>
      <c r="G48" s="177"/>
      <c r="H48" s="177"/>
      <c r="I48" s="177"/>
      <c r="J48" s="176" t="s">
        <v>69</v>
      </c>
      <c r="K48" s="171">
        <v>133</v>
      </c>
      <c r="L48" s="152"/>
      <c r="M48" s="172">
        <v>2</v>
      </c>
      <c r="N48" s="172">
        <v>3</v>
      </c>
      <c r="O48" s="173">
        <v>6320051180</v>
      </c>
      <c r="P48" s="37">
        <v>120</v>
      </c>
      <c r="Q48" s="155"/>
      <c r="R48" s="156"/>
      <c r="S48" s="178"/>
      <c r="T48" s="178"/>
      <c r="U48" s="178"/>
      <c r="V48" s="178"/>
      <c r="W48" s="158"/>
      <c r="X48" s="159"/>
      <c r="Y48" s="160">
        <v>0</v>
      </c>
      <c r="Z48" s="160">
        <f>Z49+Z50</f>
        <v>101556</v>
      </c>
      <c r="AA48" s="160">
        <f>AA49+AA50</f>
        <v>101556</v>
      </c>
      <c r="AB48" s="175">
        <f>AB49+AB50</f>
        <v>101556</v>
      </c>
      <c r="AC48" s="148"/>
    </row>
    <row r="49" spans="1:29" ht="22.5" x14ac:dyDescent="0.25">
      <c r="A49" s="132"/>
      <c r="B49" s="196"/>
      <c r="C49" s="197"/>
      <c r="D49" s="201"/>
      <c r="E49" s="203"/>
      <c r="F49" s="202"/>
      <c r="G49" s="177"/>
      <c r="H49" s="177"/>
      <c r="I49" s="177"/>
      <c r="J49" s="176" t="s">
        <v>117</v>
      </c>
      <c r="K49" s="171">
        <v>133</v>
      </c>
      <c r="L49" s="152"/>
      <c r="M49" s="172">
        <v>2</v>
      </c>
      <c r="N49" s="172">
        <v>3</v>
      </c>
      <c r="O49" s="173">
        <v>6320051180</v>
      </c>
      <c r="P49" s="37">
        <v>121</v>
      </c>
      <c r="Q49" s="155"/>
      <c r="R49" s="156"/>
      <c r="S49" s="178"/>
      <c r="T49" s="178"/>
      <c r="U49" s="178"/>
      <c r="V49" s="178"/>
      <c r="W49" s="158"/>
      <c r="X49" s="159"/>
      <c r="Y49" s="160">
        <v>0</v>
      </c>
      <c r="Z49" s="160">
        <v>78000</v>
      </c>
      <c r="AA49" s="160">
        <v>78000</v>
      </c>
      <c r="AB49" s="175">
        <v>78000</v>
      </c>
      <c r="AC49" s="148"/>
    </row>
    <row r="50" spans="1:29" ht="56.25" x14ac:dyDescent="0.25">
      <c r="A50" s="132"/>
      <c r="B50" s="196"/>
      <c r="C50" s="197"/>
      <c r="D50" s="201"/>
      <c r="E50" s="203"/>
      <c r="F50" s="202"/>
      <c r="G50" s="177"/>
      <c r="H50" s="177"/>
      <c r="I50" s="177"/>
      <c r="J50" s="176" t="s">
        <v>126</v>
      </c>
      <c r="K50" s="171">
        <v>133</v>
      </c>
      <c r="L50" s="152"/>
      <c r="M50" s="172">
        <v>2</v>
      </c>
      <c r="N50" s="172">
        <v>3</v>
      </c>
      <c r="O50" s="173">
        <v>6320051180</v>
      </c>
      <c r="P50" s="37">
        <v>129</v>
      </c>
      <c r="Q50" s="155"/>
      <c r="R50" s="156"/>
      <c r="S50" s="178"/>
      <c r="T50" s="178"/>
      <c r="U50" s="178"/>
      <c r="V50" s="178"/>
      <c r="W50" s="158"/>
      <c r="X50" s="159"/>
      <c r="Y50" s="160">
        <v>0</v>
      </c>
      <c r="Z50" s="160">
        <v>23556</v>
      </c>
      <c r="AA50" s="160">
        <v>23556</v>
      </c>
      <c r="AB50" s="175">
        <v>23556</v>
      </c>
      <c r="AC50" s="148" t="s">
        <v>55</v>
      </c>
    </row>
    <row r="51" spans="1:29" ht="33.75" x14ac:dyDescent="0.25">
      <c r="A51" s="132"/>
      <c r="B51" s="196"/>
      <c r="C51" s="197"/>
      <c r="D51" s="201"/>
      <c r="E51" s="203"/>
      <c r="F51" s="202"/>
      <c r="G51" s="177"/>
      <c r="H51" s="177"/>
      <c r="I51" s="177"/>
      <c r="J51" s="176" t="s">
        <v>72</v>
      </c>
      <c r="K51" s="171">
        <v>133</v>
      </c>
      <c r="L51" s="152">
        <v>203</v>
      </c>
      <c r="M51" s="172">
        <v>2</v>
      </c>
      <c r="N51" s="172">
        <v>3</v>
      </c>
      <c r="O51" s="173">
        <v>6320051180</v>
      </c>
      <c r="P51" s="37">
        <v>240</v>
      </c>
      <c r="Q51" s="155"/>
      <c r="R51" s="156"/>
      <c r="S51" s="178"/>
      <c r="T51" s="178"/>
      <c r="U51" s="178"/>
      <c r="V51" s="178"/>
      <c r="W51" s="158"/>
      <c r="X51" s="159"/>
      <c r="Y51" s="160">
        <v>0</v>
      </c>
      <c r="Z51" s="160">
        <v>444</v>
      </c>
      <c r="AA51" s="160">
        <v>1444</v>
      </c>
      <c r="AB51" s="175">
        <v>5544</v>
      </c>
      <c r="AC51" s="148" t="s">
        <v>55</v>
      </c>
    </row>
    <row r="52" spans="1:29" ht="55.5" customHeight="1" x14ac:dyDescent="0.25">
      <c r="A52" s="132"/>
      <c r="B52" s="196"/>
      <c r="C52" s="197"/>
      <c r="D52" s="201"/>
      <c r="E52" s="203"/>
      <c r="F52" s="202"/>
      <c r="G52" s="199" t="s">
        <v>127</v>
      </c>
      <c r="H52" s="199"/>
      <c r="I52" s="199"/>
      <c r="J52" s="200"/>
      <c r="K52" s="171">
        <v>133</v>
      </c>
      <c r="L52" s="152">
        <v>203</v>
      </c>
      <c r="M52" s="172">
        <v>2</v>
      </c>
      <c r="N52" s="172">
        <v>3</v>
      </c>
      <c r="O52" s="173">
        <v>6320051180</v>
      </c>
      <c r="P52" s="37">
        <v>244</v>
      </c>
      <c r="Q52" s="155"/>
      <c r="R52" s="156">
        <v>10000</v>
      </c>
      <c r="S52" s="174"/>
      <c r="T52" s="174"/>
      <c r="U52" s="174"/>
      <c r="V52" s="174"/>
      <c r="W52" s="158">
        <v>0</v>
      </c>
      <c r="X52" s="159">
        <v>0</v>
      </c>
      <c r="Y52" s="160">
        <v>0</v>
      </c>
      <c r="Z52" s="160">
        <v>444</v>
      </c>
      <c r="AA52" s="160">
        <v>1444</v>
      </c>
      <c r="AB52" s="175">
        <v>5544</v>
      </c>
      <c r="AC52" s="148" t="s">
        <v>55</v>
      </c>
    </row>
    <row r="53" spans="1:29" x14ac:dyDescent="0.2">
      <c r="A53" s="132"/>
      <c r="B53" s="210" t="s">
        <v>41</v>
      </c>
      <c r="C53" s="210"/>
      <c r="D53" s="210"/>
      <c r="E53" s="210"/>
      <c r="F53" s="210"/>
      <c r="G53" s="210"/>
      <c r="H53" s="210"/>
      <c r="I53" s="210"/>
      <c r="J53" s="211"/>
      <c r="K53" s="151">
        <v>133</v>
      </c>
      <c r="L53" s="152">
        <v>300</v>
      </c>
      <c r="M53" s="153">
        <v>3</v>
      </c>
      <c r="N53" s="153">
        <v>0</v>
      </c>
      <c r="O53" s="154">
        <v>0</v>
      </c>
      <c r="P53" s="48">
        <v>0</v>
      </c>
      <c r="Q53" s="155"/>
      <c r="R53" s="156">
        <v>0</v>
      </c>
      <c r="S53" s="157"/>
      <c r="T53" s="157"/>
      <c r="U53" s="157"/>
      <c r="V53" s="157"/>
      <c r="W53" s="158">
        <v>0</v>
      </c>
      <c r="X53" s="159">
        <v>0</v>
      </c>
      <c r="Y53" s="160">
        <f t="shared" ref="Y53:Y58" si="5">Y54</f>
        <v>-20000</v>
      </c>
      <c r="Z53" s="161">
        <f>Z54+Z60</f>
        <v>123300</v>
      </c>
      <c r="AA53" s="161">
        <f>AA54+AA60</f>
        <v>4119</v>
      </c>
      <c r="AB53" s="46">
        <f>AB54+AB60</f>
        <v>0</v>
      </c>
      <c r="AC53" s="148" t="s">
        <v>55</v>
      </c>
    </row>
    <row r="54" spans="1:29" x14ac:dyDescent="0.2">
      <c r="A54" s="132"/>
      <c r="B54" s="162"/>
      <c r="C54" s="163"/>
      <c r="D54" s="212" t="s">
        <v>40</v>
      </c>
      <c r="E54" s="212"/>
      <c r="F54" s="212"/>
      <c r="G54" s="212"/>
      <c r="H54" s="212"/>
      <c r="I54" s="212"/>
      <c r="J54" s="213"/>
      <c r="K54" s="151">
        <v>133</v>
      </c>
      <c r="L54" s="152">
        <v>310</v>
      </c>
      <c r="M54" s="153">
        <v>3</v>
      </c>
      <c r="N54" s="153">
        <v>10</v>
      </c>
      <c r="O54" s="154">
        <v>0</v>
      </c>
      <c r="P54" s="48">
        <v>0</v>
      </c>
      <c r="Q54" s="155"/>
      <c r="R54" s="156">
        <v>0</v>
      </c>
      <c r="S54" s="157"/>
      <c r="T54" s="157"/>
      <c r="U54" s="157"/>
      <c r="V54" s="157"/>
      <c r="W54" s="158">
        <v>0</v>
      </c>
      <c r="X54" s="159">
        <v>0</v>
      </c>
      <c r="Y54" s="160">
        <f t="shared" si="5"/>
        <v>-20000</v>
      </c>
      <c r="Z54" s="161">
        <f>Z55</f>
        <v>117300</v>
      </c>
      <c r="AA54" s="161">
        <f t="shared" ref="Z54:AB58" si="6">AA55</f>
        <v>0</v>
      </c>
      <c r="AB54" s="166">
        <f>AB55</f>
        <v>0</v>
      </c>
      <c r="AC54" s="148" t="s">
        <v>55</v>
      </c>
    </row>
    <row r="55" spans="1:29" x14ac:dyDescent="0.25">
      <c r="A55" s="132"/>
      <c r="B55" s="162"/>
      <c r="C55" s="167"/>
      <c r="D55" s="168"/>
      <c r="E55" s="169" t="s">
        <v>116</v>
      </c>
      <c r="F55" s="169"/>
      <c r="G55" s="169"/>
      <c r="H55" s="169"/>
      <c r="I55" s="169"/>
      <c r="J55" s="170"/>
      <c r="K55" s="171">
        <v>133</v>
      </c>
      <c r="L55" s="152">
        <v>310</v>
      </c>
      <c r="M55" s="172">
        <v>3</v>
      </c>
      <c r="N55" s="172">
        <v>10</v>
      </c>
      <c r="O55" s="173">
        <v>6300000000</v>
      </c>
      <c r="P55" s="37">
        <v>0</v>
      </c>
      <c r="Q55" s="155"/>
      <c r="R55" s="156">
        <v>0</v>
      </c>
      <c r="S55" s="174"/>
      <c r="T55" s="174"/>
      <c r="U55" s="174"/>
      <c r="V55" s="174"/>
      <c r="W55" s="158">
        <v>0</v>
      </c>
      <c r="X55" s="159">
        <v>0</v>
      </c>
      <c r="Y55" s="160">
        <f t="shared" si="5"/>
        <v>-20000</v>
      </c>
      <c r="Z55" s="160">
        <f t="shared" si="6"/>
        <v>117300</v>
      </c>
      <c r="AA55" s="160">
        <f t="shared" si="6"/>
        <v>0</v>
      </c>
      <c r="AB55" s="175">
        <f>AB56</f>
        <v>0</v>
      </c>
      <c r="AC55" s="148"/>
    </row>
    <row r="56" spans="1:29" x14ac:dyDescent="0.25">
      <c r="A56" s="132"/>
      <c r="B56" s="162"/>
      <c r="C56" s="167"/>
      <c r="D56" s="179"/>
      <c r="E56" s="180"/>
      <c r="F56" s="181" t="s">
        <v>82</v>
      </c>
      <c r="G56" s="181"/>
      <c r="H56" s="181"/>
      <c r="I56" s="181"/>
      <c r="J56" s="182"/>
      <c r="K56" s="171">
        <v>133</v>
      </c>
      <c r="L56" s="152">
        <v>310</v>
      </c>
      <c r="M56" s="172">
        <v>3</v>
      </c>
      <c r="N56" s="172">
        <v>10</v>
      </c>
      <c r="O56" s="173">
        <v>6330000000</v>
      </c>
      <c r="P56" s="37">
        <v>0</v>
      </c>
      <c r="Q56" s="155"/>
      <c r="R56" s="156">
        <v>0</v>
      </c>
      <c r="S56" s="174"/>
      <c r="T56" s="174"/>
      <c r="U56" s="174"/>
      <c r="V56" s="174"/>
      <c r="W56" s="158">
        <v>0</v>
      </c>
      <c r="X56" s="159">
        <v>0</v>
      </c>
      <c r="Y56" s="160">
        <f t="shared" si="5"/>
        <v>-20000</v>
      </c>
      <c r="Z56" s="160">
        <f t="shared" si="6"/>
        <v>117300</v>
      </c>
      <c r="AA56" s="160">
        <f t="shared" si="6"/>
        <v>0</v>
      </c>
      <c r="AB56" s="175">
        <f>AB57</f>
        <v>0</v>
      </c>
      <c r="AC56" s="148"/>
    </row>
    <row r="57" spans="1:29" ht="48" x14ac:dyDescent="0.25">
      <c r="A57" s="132"/>
      <c r="B57" s="162"/>
      <c r="C57" s="167"/>
      <c r="D57" s="179"/>
      <c r="E57" s="180"/>
      <c r="F57" s="180"/>
      <c r="G57" s="183"/>
      <c r="H57" s="183"/>
      <c r="I57" s="183"/>
      <c r="J57" s="180" t="s">
        <v>83</v>
      </c>
      <c r="K57" s="171">
        <v>133</v>
      </c>
      <c r="L57" s="152">
        <v>310</v>
      </c>
      <c r="M57" s="172">
        <v>3</v>
      </c>
      <c r="N57" s="172">
        <v>10</v>
      </c>
      <c r="O57" s="173">
        <v>6330095020</v>
      </c>
      <c r="P57" s="37">
        <v>0</v>
      </c>
      <c r="Q57" s="155"/>
      <c r="R57" s="156"/>
      <c r="S57" s="178"/>
      <c r="T57" s="178"/>
      <c r="U57" s="178"/>
      <c r="V57" s="178"/>
      <c r="W57" s="158"/>
      <c r="X57" s="159"/>
      <c r="Y57" s="160">
        <f t="shared" si="5"/>
        <v>-20000</v>
      </c>
      <c r="Z57" s="160">
        <f t="shared" si="6"/>
        <v>117300</v>
      </c>
      <c r="AA57" s="160">
        <f t="shared" si="6"/>
        <v>0</v>
      </c>
      <c r="AB57" s="175">
        <f>AB58</f>
        <v>0</v>
      </c>
      <c r="AC57" s="148" t="s">
        <v>55</v>
      </c>
    </row>
    <row r="58" spans="1:29" ht="36" x14ac:dyDescent="0.25">
      <c r="A58" s="132"/>
      <c r="B58" s="162"/>
      <c r="C58" s="167"/>
      <c r="D58" s="179"/>
      <c r="E58" s="180"/>
      <c r="F58" s="180"/>
      <c r="G58" s="183"/>
      <c r="H58" s="183"/>
      <c r="I58" s="183"/>
      <c r="J58" s="180" t="s">
        <v>120</v>
      </c>
      <c r="K58" s="171">
        <v>133</v>
      </c>
      <c r="L58" s="152">
        <v>310</v>
      </c>
      <c r="M58" s="172">
        <v>3</v>
      </c>
      <c r="N58" s="172">
        <v>10</v>
      </c>
      <c r="O58" s="173">
        <v>6330095020</v>
      </c>
      <c r="P58" s="37">
        <v>240</v>
      </c>
      <c r="Q58" s="155"/>
      <c r="R58" s="156"/>
      <c r="S58" s="178"/>
      <c r="T58" s="178"/>
      <c r="U58" s="178"/>
      <c r="V58" s="178"/>
      <c r="W58" s="158"/>
      <c r="X58" s="159"/>
      <c r="Y58" s="160">
        <f t="shared" si="5"/>
        <v>-20000</v>
      </c>
      <c r="Z58" s="160">
        <f t="shared" si="6"/>
        <v>117300</v>
      </c>
      <c r="AA58" s="160">
        <f t="shared" si="6"/>
        <v>0</v>
      </c>
      <c r="AB58" s="175">
        <f>AB59</f>
        <v>0</v>
      </c>
      <c r="AC58" s="148"/>
    </row>
    <row r="59" spans="1:29" x14ac:dyDescent="0.25">
      <c r="A59" s="132"/>
      <c r="B59" s="162"/>
      <c r="C59" s="167"/>
      <c r="D59" s="179"/>
      <c r="E59" s="183"/>
      <c r="F59" s="180"/>
      <c r="G59" s="181" t="s">
        <v>127</v>
      </c>
      <c r="H59" s="181"/>
      <c r="I59" s="181"/>
      <c r="J59" s="182"/>
      <c r="K59" s="171">
        <v>133</v>
      </c>
      <c r="L59" s="152">
        <v>310</v>
      </c>
      <c r="M59" s="172">
        <v>3</v>
      </c>
      <c r="N59" s="172">
        <v>10</v>
      </c>
      <c r="O59" s="173">
        <v>6330095020</v>
      </c>
      <c r="P59" s="37">
        <v>244</v>
      </c>
      <c r="Q59" s="155"/>
      <c r="R59" s="156">
        <v>10000</v>
      </c>
      <c r="S59" s="174"/>
      <c r="T59" s="174"/>
      <c r="U59" s="174"/>
      <c r="V59" s="174"/>
      <c r="W59" s="158">
        <v>0</v>
      </c>
      <c r="X59" s="159">
        <v>0</v>
      </c>
      <c r="Y59" s="160">
        <v>-20000</v>
      </c>
      <c r="Z59" s="160">
        <v>117300</v>
      </c>
      <c r="AA59" s="160">
        <v>0</v>
      </c>
      <c r="AB59" s="175">
        <v>0</v>
      </c>
      <c r="AC59" s="148"/>
    </row>
    <row r="60" spans="1:29" ht="36" x14ac:dyDescent="0.2">
      <c r="A60" s="132"/>
      <c r="B60" s="162"/>
      <c r="C60" s="214"/>
      <c r="D60" s="215"/>
      <c r="E60" s="216"/>
      <c r="F60" s="217"/>
      <c r="G60" s="216"/>
      <c r="H60" s="216"/>
      <c r="I60" s="216"/>
      <c r="J60" s="218" t="s">
        <v>39</v>
      </c>
      <c r="K60" s="171">
        <v>133</v>
      </c>
      <c r="L60" s="152"/>
      <c r="M60" s="172">
        <v>3</v>
      </c>
      <c r="N60" s="172">
        <v>14</v>
      </c>
      <c r="O60" s="173">
        <v>0</v>
      </c>
      <c r="P60" s="37">
        <v>0</v>
      </c>
      <c r="Q60" s="155"/>
      <c r="R60" s="156"/>
      <c r="S60" s="178"/>
      <c r="T60" s="178"/>
      <c r="U60" s="178"/>
      <c r="V60" s="178"/>
      <c r="W60" s="158"/>
      <c r="X60" s="159"/>
      <c r="Y60" s="160">
        <v>0</v>
      </c>
      <c r="Z60" s="161">
        <f t="shared" ref="Z60:AB63" si="7">Z61</f>
        <v>6000</v>
      </c>
      <c r="AA60" s="161">
        <f t="shared" si="7"/>
        <v>4119</v>
      </c>
      <c r="AB60" s="166">
        <f t="shared" si="7"/>
        <v>0</v>
      </c>
      <c r="AC60" s="148"/>
    </row>
    <row r="61" spans="1:29" ht="24" x14ac:dyDescent="0.25">
      <c r="A61" s="132"/>
      <c r="B61" s="162"/>
      <c r="C61" s="214"/>
      <c r="D61" s="215"/>
      <c r="E61" s="216"/>
      <c r="F61" s="217"/>
      <c r="G61" s="216"/>
      <c r="H61" s="216"/>
      <c r="I61" s="216"/>
      <c r="J61" s="217" t="s">
        <v>128</v>
      </c>
      <c r="K61" s="171">
        <v>133</v>
      </c>
      <c r="L61" s="152"/>
      <c r="M61" s="172">
        <v>3</v>
      </c>
      <c r="N61" s="172">
        <v>14</v>
      </c>
      <c r="O61" s="173">
        <v>7700000000</v>
      </c>
      <c r="P61" s="37">
        <v>0</v>
      </c>
      <c r="Q61" s="155"/>
      <c r="R61" s="156"/>
      <c r="S61" s="178"/>
      <c r="T61" s="178"/>
      <c r="U61" s="178"/>
      <c r="V61" s="178"/>
      <c r="W61" s="158"/>
      <c r="X61" s="159"/>
      <c r="Y61" s="160">
        <v>0</v>
      </c>
      <c r="Z61" s="160">
        <f t="shared" si="7"/>
        <v>6000</v>
      </c>
      <c r="AA61" s="160">
        <f t="shared" si="7"/>
        <v>4119</v>
      </c>
      <c r="AB61" s="175">
        <f t="shared" si="7"/>
        <v>0</v>
      </c>
      <c r="AC61" s="148"/>
    </row>
    <row r="62" spans="1:29" ht="24" x14ac:dyDescent="0.25">
      <c r="A62" s="132"/>
      <c r="B62" s="162"/>
      <c r="C62" s="214"/>
      <c r="D62" s="215"/>
      <c r="E62" s="216"/>
      <c r="F62" s="217"/>
      <c r="G62" s="216"/>
      <c r="H62" s="216"/>
      <c r="I62" s="216"/>
      <c r="J62" s="217" t="s">
        <v>85</v>
      </c>
      <c r="K62" s="171">
        <v>133</v>
      </c>
      <c r="L62" s="152"/>
      <c r="M62" s="172">
        <v>3</v>
      </c>
      <c r="N62" s="172">
        <v>14</v>
      </c>
      <c r="O62" s="173">
        <v>7700020040</v>
      </c>
      <c r="P62" s="37">
        <v>0</v>
      </c>
      <c r="Q62" s="155"/>
      <c r="R62" s="156"/>
      <c r="S62" s="178"/>
      <c r="T62" s="178"/>
      <c r="U62" s="178"/>
      <c r="V62" s="178"/>
      <c r="W62" s="158"/>
      <c r="X62" s="159"/>
      <c r="Y62" s="160">
        <v>0</v>
      </c>
      <c r="Z62" s="160">
        <f t="shared" si="7"/>
        <v>6000</v>
      </c>
      <c r="AA62" s="160">
        <f t="shared" si="7"/>
        <v>4119</v>
      </c>
      <c r="AB62" s="175">
        <f t="shared" si="7"/>
        <v>0</v>
      </c>
      <c r="AC62" s="148"/>
    </row>
    <row r="63" spans="1:29" ht="36" x14ac:dyDescent="0.25">
      <c r="A63" s="132"/>
      <c r="B63" s="162"/>
      <c r="C63" s="214"/>
      <c r="D63" s="215"/>
      <c r="E63" s="216"/>
      <c r="F63" s="217"/>
      <c r="G63" s="216"/>
      <c r="H63" s="216"/>
      <c r="I63" s="216"/>
      <c r="J63" s="217" t="s">
        <v>120</v>
      </c>
      <c r="K63" s="171">
        <v>133</v>
      </c>
      <c r="L63" s="152"/>
      <c r="M63" s="172">
        <v>3</v>
      </c>
      <c r="N63" s="172">
        <v>14</v>
      </c>
      <c r="O63" s="173">
        <v>7700020040</v>
      </c>
      <c r="P63" s="37">
        <v>240</v>
      </c>
      <c r="Q63" s="155"/>
      <c r="R63" s="156"/>
      <c r="S63" s="178"/>
      <c r="T63" s="178"/>
      <c r="U63" s="178"/>
      <c r="V63" s="178"/>
      <c r="W63" s="158"/>
      <c r="X63" s="159"/>
      <c r="Y63" s="160">
        <v>0</v>
      </c>
      <c r="Z63" s="160">
        <f t="shared" si="7"/>
        <v>6000</v>
      </c>
      <c r="AA63" s="160">
        <f t="shared" si="7"/>
        <v>4119</v>
      </c>
      <c r="AB63" s="175">
        <f t="shared" si="7"/>
        <v>0</v>
      </c>
      <c r="AC63" s="148" t="s">
        <v>55</v>
      </c>
    </row>
    <row r="64" spans="1:29" ht="36" x14ac:dyDescent="0.25">
      <c r="A64" s="132"/>
      <c r="B64" s="162"/>
      <c r="C64" s="214"/>
      <c r="D64" s="215"/>
      <c r="E64" s="216"/>
      <c r="F64" s="217"/>
      <c r="G64" s="216"/>
      <c r="H64" s="216"/>
      <c r="I64" s="216"/>
      <c r="J64" s="217" t="s">
        <v>127</v>
      </c>
      <c r="K64" s="171">
        <v>133</v>
      </c>
      <c r="L64" s="152"/>
      <c r="M64" s="172">
        <v>3</v>
      </c>
      <c r="N64" s="172">
        <v>14</v>
      </c>
      <c r="O64" s="173">
        <v>7700020040</v>
      </c>
      <c r="P64" s="37">
        <v>244</v>
      </c>
      <c r="Q64" s="155"/>
      <c r="R64" s="156"/>
      <c r="S64" s="178"/>
      <c r="T64" s="178"/>
      <c r="U64" s="178"/>
      <c r="V64" s="178"/>
      <c r="W64" s="158"/>
      <c r="X64" s="159"/>
      <c r="Y64" s="160">
        <v>0</v>
      </c>
      <c r="Z64" s="160">
        <v>6000</v>
      </c>
      <c r="AA64" s="160">
        <v>4119</v>
      </c>
      <c r="AB64" s="175">
        <v>0</v>
      </c>
      <c r="AC64" s="148"/>
    </row>
    <row r="65" spans="1:29" x14ac:dyDescent="0.2">
      <c r="A65" s="132"/>
      <c r="B65" s="210" t="s">
        <v>38</v>
      </c>
      <c r="C65" s="210"/>
      <c r="D65" s="210"/>
      <c r="E65" s="210"/>
      <c r="F65" s="210"/>
      <c r="G65" s="210"/>
      <c r="H65" s="210"/>
      <c r="I65" s="210"/>
      <c r="J65" s="211"/>
      <c r="K65" s="151">
        <v>133</v>
      </c>
      <c r="L65" s="152">
        <v>400</v>
      </c>
      <c r="M65" s="153">
        <v>4</v>
      </c>
      <c r="N65" s="153">
        <v>0</v>
      </c>
      <c r="O65" s="154">
        <v>0</v>
      </c>
      <c r="P65" s="48">
        <v>0</v>
      </c>
      <c r="Q65" s="155"/>
      <c r="R65" s="156">
        <v>0</v>
      </c>
      <c r="S65" s="157"/>
      <c r="T65" s="157"/>
      <c r="U65" s="157"/>
      <c r="V65" s="157"/>
      <c r="W65" s="158">
        <v>0</v>
      </c>
      <c r="X65" s="159">
        <v>0</v>
      </c>
      <c r="Y65" s="160">
        <f>Y66</f>
        <v>47001.669999999984</v>
      </c>
      <c r="Z65" s="161">
        <f t="shared" ref="Z65:AB69" si="8">Z66</f>
        <v>751001.66999999993</v>
      </c>
      <c r="AA65" s="161">
        <f t="shared" si="8"/>
        <v>728000</v>
      </c>
      <c r="AB65" s="46">
        <f t="shared" si="8"/>
        <v>756000</v>
      </c>
      <c r="AC65" s="148" t="s">
        <v>55</v>
      </c>
    </row>
    <row r="66" spans="1:29" ht="25.5" x14ac:dyDescent="0.2">
      <c r="A66" s="132"/>
      <c r="B66" s="219"/>
      <c r="C66" s="220"/>
      <c r="D66" s="221"/>
      <c r="E66" s="221"/>
      <c r="F66" s="221"/>
      <c r="G66" s="221"/>
      <c r="H66" s="221"/>
      <c r="I66" s="221"/>
      <c r="J66" s="222" t="s">
        <v>37</v>
      </c>
      <c r="K66" s="151">
        <v>133</v>
      </c>
      <c r="L66" s="152"/>
      <c r="M66" s="153">
        <v>4</v>
      </c>
      <c r="N66" s="153">
        <v>9</v>
      </c>
      <c r="O66" s="154">
        <v>0</v>
      </c>
      <c r="P66" s="48">
        <v>0</v>
      </c>
      <c r="Q66" s="155"/>
      <c r="R66" s="156"/>
      <c r="S66" s="188"/>
      <c r="T66" s="188"/>
      <c r="U66" s="188"/>
      <c r="V66" s="188"/>
      <c r="W66" s="158"/>
      <c r="X66" s="159"/>
      <c r="Y66" s="160">
        <f>Y67</f>
        <v>47001.669999999984</v>
      </c>
      <c r="Z66" s="161">
        <f t="shared" si="8"/>
        <v>751001.66999999993</v>
      </c>
      <c r="AA66" s="161">
        <f t="shared" si="8"/>
        <v>728000</v>
      </c>
      <c r="AB66" s="46">
        <f t="shared" si="8"/>
        <v>756000</v>
      </c>
      <c r="AC66" s="148" t="s">
        <v>55</v>
      </c>
    </row>
    <row r="67" spans="1:29" x14ac:dyDescent="0.2">
      <c r="A67" s="132"/>
      <c r="B67" s="162"/>
      <c r="C67" s="163"/>
      <c r="D67" s="164" t="s">
        <v>116</v>
      </c>
      <c r="E67" s="164"/>
      <c r="F67" s="164"/>
      <c r="G67" s="164"/>
      <c r="H67" s="164"/>
      <c r="I67" s="164"/>
      <c r="J67" s="165"/>
      <c r="K67" s="151">
        <v>133</v>
      </c>
      <c r="L67" s="152">
        <v>409</v>
      </c>
      <c r="M67" s="153">
        <v>4</v>
      </c>
      <c r="N67" s="153">
        <v>9</v>
      </c>
      <c r="O67" s="154">
        <v>6300000000</v>
      </c>
      <c r="P67" s="48">
        <v>0</v>
      </c>
      <c r="Q67" s="155"/>
      <c r="R67" s="156">
        <v>0</v>
      </c>
      <c r="S67" s="157"/>
      <c r="T67" s="157"/>
      <c r="U67" s="157"/>
      <c r="V67" s="157"/>
      <c r="W67" s="158">
        <v>0</v>
      </c>
      <c r="X67" s="159">
        <v>0</v>
      </c>
      <c r="Y67" s="160">
        <f>Y68</f>
        <v>47001.669999999984</v>
      </c>
      <c r="Z67" s="161">
        <f t="shared" si="8"/>
        <v>751001.66999999993</v>
      </c>
      <c r="AA67" s="161">
        <f t="shared" si="8"/>
        <v>728000</v>
      </c>
      <c r="AB67" s="46">
        <f t="shared" si="8"/>
        <v>756000</v>
      </c>
      <c r="AC67" s="148" t="s">
        <v>55</v>
      </c>
    </row>
    <row r="68" spans="1:29" x14ac:dyDescent="0.25">
      <c r="A68" s="132"/>
      <c r="B68" s="162"/>
      <c r="C68" s="167"/>
      <c r="D68" s="168"/>
      <c r="E68" s="169" t="s">
        <v>86</v>
      </c>
      <c r="F68" s="169"/>
      <c r="G68" s="169"/>
      <c r="H68" s="169"/>
      <c r="I68" s="169"/>
      <c r="J68" s="170"/>
      <c r="K68" s="171">
        <v>133</v>
      </c>
      <c r="L68" s="152">
        <v>409</v>
      </c>
      <c r="M68" s="172">
        <v>4</v>
      </c>
      <c r="N68" s="172">
        <v>9</v>
      </c>
      <c r="O68" s="173">
        <v>6340000000</v>
      </c>
      <c r="P68" s="37">
        <v>0</v>
      </c>
      <c r="Q68" s="155"/>
      <c r="R68" s="156">
        <v>0</v>
      </c>
      <c r="S68" s="174"/>
      <c r="T68" s="174"/>
      <c r="U68" s="174"/>
      <c r="V68" s="174"/>
      <c r="W68" s="158">
        <v>0</v>
      </c>
      <c r="X68" s="159">
        <v>0</v>
      </c>
      <c r="Y68" s="160">
        <f>Y69</f>
        <v>47001.669999999984</v>
      </c>
      <c r="Z68" s="160">
        <f t="shared" si="8"/>
        <v>751001.66999999993</v>
      </c>
      <c r="AA68" s="160">
        <f t="shared" si="8"/>
        <v>728000</v>
      </c>
      <c r="AB68" s="175">
        <f t="shared" si="8"/>
        <v>756000</v>
      </c>
      <c r="AC68" s="148"/>
    </row>
    <row r="69" spans="1:29" x14ac:dyDescent="0.25">
      <c r="A69" s="132"/>
      <c r="B69" s="162"/>
      <c r="C69" s="167"/>
      <c r="D69" s="179"/>
      <c r="E69" s="180"/>
      <c r="F69" s="169" t="s">
        <v>87</v>
      </c>
      <c r="G69" s="169"/>
      <c r="H69" s="169"/>
      <c r="I69" s="169"/>
      <c r="J69" s="170"/>
      <c r="K69" s="171">
        <v>133</v>
      </c>
      <c r="L69" s="152">
        <v>409</v>
      </c>
      <c r="M69" s="172">
        <v>4</v>
      </c>
      <c r="N69" s="172">
        <v>9</v>
      </c>
      <c r="O69" s="173">
        <v>6340095280</v>
      </c>
      <c r="P69" s="37">
        <v>0</v>
      </c>
      <c r="Q69" s="155"/>
      <c r="R69" s="156">
        <v>0</v>
      </c>
      <c r="S69" s="174"/>
      <c r="T69" s="174"/>
      <c r="U69" s="174"/>
      <c r="V69" s="174"/>
      <c r="W69" s="158">
        <v>0</v>
      </c>
      <c r="X69" s="159">
        <v>0</v>
      </c>
      <c r="Y69" s="160">
        <f>Y70</f>
        <v>47001.669999999984</v>
      </c>
      <c r="Z69" s="160">
        <f t="shared" si="8"/>
        <v>751001.66999999993</v>
      </c>
      <c r="AA69" s="160">
        <f t="shared" si="8"/>
        <v>728000</v>
      </c>
      <c r="AB69" s="175">
        <f t="shared" si="8"/>
        <v>756000</v>
      </c>
      <c r="AC69" s="148"/>
    </row>
    <row r="70" spans="1:29" ht="22.5" x14ac:dyDescent="0.25">
      <c r="A70" s="132"/>
      <c r="B70" s="162"/>
      <c r="C70" s="167"/>
      <c r="D70" s="179"/>
      <c r="E70" s="180"/>
      <c r="F70" s="176"/>
      <c r="G70" s="177"/>
      <c r="H70" s="177"/>
      <c r="I70" s="177"/>
      <c r="J70" s="176" t="s">
        <v>120</v>
      </c>
      <c r="K70" s="171">
        <v>133</v>
      </c>
      <c r="L70" s="152">
        <v>409</v>
      </c>
      <c r="M70" s="172">
        <v>4</v>
      </c>
      <c r="N70" s="172">
        <v>9</v>
      </c>
      <c r="O70" s="173">
        <v>6340095280</v>
      </c>
      <c r="P70" s="37">
        <v>240</v>
      </c>
      <c r="Q70" s="155"/>
      <c r="R70" s="156"/>
      <c r="S70" s="178"/>
      <c r="T70" s="178"/>
      <c r="U70" s="178"/>
      <c r="V70" s="178"/>
      <c r="W70" s="158"/>
      <c r="X70" s="159"/>
      <c r="Y70" s="160">
        <f>Y71+Y72</f>
        <v>47001.669999999984</v>
      </c>
      <c r="Z70" s="160">
        <f>Z71+Z72</f>
        <v>751001.66999999993</v>
      </c>
      <c r="AA70" s="160">
        <f>AA71+AA72</f>
        <v>728000</v>
      </c>
      <c r="AB70" s="175">
        <f>AB71+AB72</f>
        <v>756000</v>
      </c>
      <c r="AC70" s="148"/>
    </row>
    <row r="71" spans="1:29" x14ac:dyDescent="0.25">
      <c r="A71" s="132"/>
      <c r="B71" s="162"/>
      <c r="C71" s="167"/>
      <c r="D71" s="179"/>
      <c r="E71" s="183"/>
      <c r="F71" s="180"/>
      <c r="G71" s="169" t="s">
        <v>127</v>
      </c>
      <c r="H71" s="169"/>
      <c r="I71" s="169"/>
      <c r="J71" s="170"/>
      <c r="K71" s="171">
        <v>133</v>
      </c>
      <c r="L71" s="152">
        <v>409</v>
      </c>
      <c r="M71" s="172">
        <v>4</v>
      </c>
      <c r="N71" s="172">
        <v>9</v>
      </c>
      <c r="O71" s="173">
        <v>6340095280</v>
      </c>
      <c r="P71" s="37">
        <v>244</v>
      </c>
      <c r="Q71" s="155"/>
      <c r="R71" s="156">
        <v>10000</v>
      </c>
      <c r="S71" s="174"/>
      <c r="T71" s="174"/>
      <c r="U71" s="174"/>
      <c r="V71" s="174"/>
      <c r="W71" s="158">
        <v>0</v>
      </c>
      <c r="X71" s="159">
        <v>0</v>
      </c>
      <c r="Y71" s="160">
        <v>-282998.33</v>
      </c>
      <c r="Z71" s="160">
        <v>421001.67</v>
      </c>
      <c r="AA71" s="160">
        <v>728000</v>
      </c>
      <c r="AB71" s="175">
        <v>756000</v>
      </c>
      <c r="AC71" s="148"/>
    </row>
    <row r="72" spans="1:29" ht="33.75" x14ac:dyDescent="0.25">
      <c r="A72" s="132"/>
      <c r="B72" s="162"/>
      <c r="C72" s="214"/>
      <c r="D72" s="215"/>
      <c r="E72" s="216"/>
      <c r="F72" s="217"/>
      <c r="G72" s="223"/>
      <c r="H72" s="223"/>
      <c r="I72" s="223"/>
      <c r="J72" s="224" t="s">
        <v>127</v>
      </c>
      <c r="K72" s="171">
        <v>133</v>
      </c>
      <c r="L72" s="152"/>
      <c r="M72" s="172">
        <v>4</v>
      </c>
      <c r="N72" s="172">
        <v>9</v>
      </c>
      <c r="O72" s="173">
        <v>6340095280</v>
      </c>
      <c r="P72" s="37">
        <v>247</v>
      </c>
      <c r="Q72" s="155"/>
      <c r="R72" s="156"/>
      <c r="S72" s="178"/>
      <c r="T72" s="178"/>
      <c r="U72" s="178"/>
      <c r="V72" s="178"/>
      <c r="W72" s="158"/>
      <c r="X72" s="159"/>
      <c r="Y72" s="160">
        <v>330000</v>
      </c>
      <c r="Z72" s="160">
        <v>330000</v>
      </c>
      <c r="AA72" s="160">
        <v>0</v>
      </c>
      <c r="AB72" s="175">
        <v>0</v>
      </c>
      <c r="AC72" s="148"/>
    </row>
    <row r="73" spans="1:29" x14ac:dyDescent="0.2">
      <c r="A73" s="132"/>
      <c r="B73" s="225" t="s">
        <v>36</v>
      </c>
      <c r="C73" s="225"/>
      <c r="D73" s="225"/>
      <c r="E73" s="225"/>
      <c r="F73" s="225"/>
      <c r="G73" s="225"/>
      <c r="H73" s="225"/>
      <c r="I73" s="225"/>
      <c r="J73" s="226"/>
      <c r="K73" s="151">
        <v>133</v>
      </c>
      <c r="L73" s="152">
        <v>500</v>
      </c>
      <c r="M73" s="153">
        <v>5</v>
      </c>
      <c r="N73" s="153">
        <v>0</v>
      </c>
      <c r="O73" s="154">
        <v>0</v>
      </c>
      <c r="P73" s="48">
        <v>0</v>
      </c>
      <c r="Q73" s="155"/>
      <c r="R73" s="156">
        <v>0</v>
      </c>
      <c r="S73" s="157"/>
      <c r="T73" s="157"/>
      <c r="U73" s="157"/>
      <c r="V73" s="157"/>
      <c r="W73" s="158">
        <v>0</v>
      </c>
      <c r="X73" s="159">
        <v>0</v>
      </c>
      <c r="Y73" s="160">
        <f t="shared" ref="Y73:AB78" si="9">Y74</f>
        <v>60290</v>
      </c>
      <c r="Z73" s="161">
        <f t="shared" si="9"/>
        <v>102190</v>
      </c>
      <c r="AA73" s="161">
        <f t="shared" si="9"/>
        <v>0</v>
      </c>
      <c r="AB73" s="166">
        <f t="shared" si="9"/>
        <v>0</v>
      </c>
      <c r="AC73" s="148" t="s">
        <v>55</v>
      </c>
    </row>
    <row r="74" spans="1:29" x14ac:dyDescent="0.2">
      <c r="A74" s="132"/>
      <c r="B74" s="162"/>
      <c r="C74" s="163"/>
      <c r="D74" s="212" t="s">
        <v>35</v>
      </c>
      <c r="E74" s="212"/>
      <c r="F74" s="212"/>
      <c r="G74" s="212"/>
      <c r="H74" s="212"/>
      <c r="I74" s="212"/>
      <c r="J74" s="213"/>
      <c r="K74" s="151">
        <v>133</v>
      </c>
      <c r="L74" s="152">
        <v>503</v>
      </c>
      <c r="M74" s="153">
        <v>5</v>
      </c>
      <c r="N74" s="153">
        <v>3</v>
      </c>
      <c r="O74" s="154">
        <v>0</v>
      </c>
      <c r="P74" s="48">
        <v>0</v>
      </c>
      <c r="Q74" s="155"/>
      <c r="R74" s="156">
        <v>0</v>
      </c>
      <c r="S74" s="157"/>
      <c r="T74" s="157"/>
      <c r="U74" s="157"/>
      <c r="V74" s="157"/>
      <c r="W74" s="158">
        <v>0</v>
      </c>
      <c r="X74" s="159">
        <v>0</v>
      </c>
      <c r="Y74" s="160">
        <f t="shared" si="9"/>
        <v>60290</v>
      </c>
      <c r="Z74" s="161">
        <f t="shared" si="9"/>
        <v>102190</v>
      </c>
      <c r="AA74" s="161">
        <f t="shared" si="9"/>
        <v>0</v>
      </c>
      <c r="AB74" s="166">
        <f t="shared" si="9"/>
        <v>0</v>
      </c>
      <c r="AC74" s="148" t="s">
        <v>55</v>
      </c>
    </row>
    <row r="75" spans="1:29" x14ac:dyDescent="0.25">
      <c r="A75" s="132"/>
      <c r="B75" s="162"/>
      <c r="C75" s="167"/>
      <c r="D75" s="168"/>
      <c r="E75" s="169" t="s">
        <v>116</v>
      </c>
      <c r="F75" s="169"/>
      <c r="G75" s="169"/>
      <c r="H75" s="169"/>
      <c r="I75" s="169"/>
      <c r="J75" s="170"/>
      <c r="K75" s="171">
        <v>133</v>
      </c>
      <c r="L75" s="152">
        <v>503</v>
      </c>
      <c r="M75" s="172">
        <v>5</v>
      </c>
      <c r="N75" s="172">
        <v>3</v>
      </c>
      <c r="O75" s="173">
        <v>6300000000</v>
      </c>
      <c r="P75" s="37">
        <v>0</v>
      </c>
      <c r="Q75" s="155"/>
      <c r="R75" s="156">
        <v>0</v>
      </c>
      <c r="S75" s="174"/>
      <c r="T75" s="174"/>
      <c r="U75" s="174"/>
      <c r="V75" s="174"/>
      <c r="W75" s="158">
        <v>0</v>
      </c>
      <c r="X75" s="159">
        <v>0</v>
      </c>
      <c r="Y75" s="160">
        <f t="shared" si="9"/>
        <v>60290</v>
      </c>
      <c r="Z75" s="160">
        <f t="shared" si="9"/>
        <v>102190</v>
      </c>
      <c r="AA75" s="160">
        <f t="shared" si="9"/>
        <v>0</v>
      </c>
      <c r="AB75" s="175">
        <f t="shared" si="9"/>
        <v>0</v>
      </c>
      <c r="AC75" s="148" t="s">
        <v>55</v>
      </c>
    </row>
    <row r="76" spans="1:29" x14ac:dyDescent="0.25">
      <c r="A76" s="132"/>
      <c r="B76" s="162"/>
      <c r="C76" s="167"/>
      <c r="D76" s="179"/>
      <c r="E76" s="180"/>
      <c r="F76" s="181" t="s">
        <v>88</v>
      </c>
      <c r="G76" s="181"/>
      <c r="H76" s="181"/>
      <c r="I76" s="181"/>
      <c r="J76" s="182"/>
      <c r="K76" s="171">
        <v>133</v>
      </c>
      <c r="L76" s="152">
        <v>503</v>
      </c>
      <c r="M76" s="172">
        <v>5</v>
      </c>
      <c r="N76" s="172">
        <v>3</v>
      </c>
      <c r="O76" s="173">
        <v>6350000000</v>
      </c>
      <c r="P76" s="37">
        <v>0</v>
      </c>
      <c r="Q76" s="155"/>
      <c r="R76" s="156">
        <v>0</v>
      </c>
      <c r="S76" s="174"/>
      <c r="T76" s="174"/>
      <c r="U76" s="174"/>
      <c r="V76" s="174"/>
      <c r="W76" s="158">
        <v>0</v>
      </c>
      <c r="X76" s="159">
        <v>0</v>
      </c>
      <c r="Y76" s="160">
        <f t="shared" si="9"/>
        <v>60290</v>
      </c>
      <c r="Z76" s="160">
        <f t="shared" si="9"/>
        <v>102190</v>
      </c>
      <c r="AA76" s="160">
        <f t="shared" si="9"/>
        <v>0</v>
      </c>
      <c r="AB76" s="175">
        <f t="shared" si="9"/>
        <v>0</v>
      </c>
      <c r="AC76" s="148"/>
    </row>
    <row r="77" spans="1:29" ht="48" x14ac:dyDescent="0.25">
      <c r="A77" s="132"/>
      <c r="B77" s="162"/>
      <c r="C77" s="167"/>
      <c r="D77" s="179"/>
      <c r="E77" s="180"/>
      <c r="F77" s="180"/>
      <c r="G77" s="183"/>
      <c r="H77" s="183"/>
      <c r="I77" s="183"/>
      <c r="J77" s="180" t="s">
        <v>89</v>
      </c>
      <c r="K77" s="171">
        <v>133</v>
      </c>
      <c r="L77" s="152">
        <v>503</v>
      </c>
      <c r="M77" s="172">
        <v>5</v>
      </c>
      <c r="N77" s="172">
        <v>3</v>
      </c>
      <c r="O77" s="173">
        <v>6350095310</v>
      </c>
      <c r="P77" s="37">
        <v>0</v>
      </c>
      <c r="Q77" s="155"/>
      <c r="R77" s="156"/>
      <c r="S77" s="178"/>
      <c r="T77" s="178"/>
      <c r="U77" s="178"/>
      <c r="V77" s="178"/>
      <c r="W77" s="158"/>
      <c r="X77" s="159"/>
      <c r="Y77" s="160">
        <f t="shared" si="9"/>
        <v>60290</v>
      </c>
      <c r="Z77" s="160">
        <f t="shared" si="9"/>
        <v>102190</v>
      </c>
      <c r="AA77" s="160">
        <f t="shared" si="9"/>
        <v>0</v>
      </c>
      <c r="AB77" s="175">
        <f t="shared" si="9"/>
        <v>0</v>
      </c>
      <c r="AC77" s="148"/>
    </row>
    <row r="78" spans="1:29" ht="36" x14ac:dyDescent="0.25">
      <c r="A78" s="132"/>
      <c r="B78" s="162"/>
      <c r="C78" s="167"/>
      <c r="D78" s="179"/>
      <c r="E78" s="180"/>
      <c r="F78" s="180"/>
      <c r="G78" s="183"/>
      <c r="H78" s="183"/>
      <c r="I78" s="183"/>
      <c r="J78" s="180" t="s">
        <v>120</v>
      </c>
      <c r="K78" s="171">
        <v>133</v>
      </c>
      <c r="L78" s="152">
        <v>503</v>
      </c>
      <c r="M78" s="172">
        <v>5</v>
      </c>
      <c r="N78" s="172">
        <v>3</v>
      </c>
      <c r="O78" s="173">
        <v>6350095310</v>
      </c>
      <c r="P78" s="37">
        <v>240</v>
      </c>
      <c r="Q78" s="155"/>
      <c r="R78" s="156"/>
      <c r="S78" s="178"/>
      <c r="T78" s="178"/>
      <c r="U78" s="178"/>
      <c r="V78" s="178"/>
      <c r="W78" s="158"/>
      <c r="X78" s="159"/>
      <c r="Y78" s="160">
        <f t="shared" si="9"/>
        <v>60290</v>
      </c>
      <c r="Z78" s="160">
        <f t="shared" si="9"/>
        <v>102190</v>
      </c>
      <c r="AA78" s="160">
        <f t="shared" si="9"/>
        <v>0</v>
      </c>
      <c r="AB78" s="175">
        <f t="shared" si="9"/>
        <v>0</v>
      </c>
      <c r="AC78" s="148"/>
    </row>
    <row r="79" spans="1:29" x14ac:dyDescent="0.25">
      <c r="A79" s="132"/>
      <c r="B79" s="162"/>
      <c r="C79" s="167"/>
      <c r="D79" s="179"/>
      <c r="E79" s="183"/>
      <c r="F79" s="180"/>
      <c r="G79" s="181" t="s">
        <v>127</v>
      </c>
      <c r="H79" s="181"/>
      <c r="I79" s="181"/>
      <c r="J79" s="182"/>
      <c r="K79" s="171">
        <v>133</v>
      </c>
      <c r="L79" s="152">
        <v>503</v>
      </c>
      <c r="M79" s="172">
        <v>5</v>
      </c>
      <c r="N79" s="172">
        <v>3</v>
      </c>
      <c r="O79" s="173">
        <v>6350095310</v>
      </c>
      <c r="P79" s="37">
        <v>244</v>
      </c>
      <c r="Q79" s="155"/>
      <c r="R79" s="156">
        <v>10000</v>
      </c>
      <c r="S79" s="174"/>
      <c r="T79" s="174"/>
      <c r="U79" s="174"/>
      <c r="V79" s="174"/>
      <c r="W79" s="158">
        <v>0</v>
      </c>
      <c r="X79" s="159">
        <v>0</v>
      </c>
      <c r="Y79" s="160">
        <v>60290</v>
      </c>
      <c r="Z79" s="160">
        <v>102190</v>
      </c>
      <c r="AA79" s="160">
        <v>0</v>
      </c>
      <c r="AB79" s="175">
        <v>0</v>
      </c>
      <c r="AC79" s="148" t="s">
        <v>55</v>
      </c>
    </row>
    <row r="80" spans="1:29" x14ac:dyDescent="0.2">
      <c r="A80" s="132"/>
      <c r="B80" s="225" t="s">
        <v>34</v>
      </c>
      <c r="C80" s="225"/>
      <c r="D80" s="225"/>
      <c r="E80" s="225"/>
      <c r="F80" s="225"/>
      <c r="G80" s="225"/>
      <c r="H80" s="225"/>
      <c r="I80" s="225"/>
      <c r="J80" s="226"/>
      <c r="K80" s="151">
        <v>133</v>
      </c>
      <c r="L80" s="152">
        <v>800</v>
      </c>
      <c r="M80" s="153">
        <v>8</v>
      </c>
      <c r="N80" s="153">
        <v>0</v>
      </c>
      <c r="O80" s="154">
        <v>0</v>
      </c>
      <c r="P80" s="48">
        <v>0</v>
      </c>
      <c r="Q80" s="155"/>
      <c r="R80" s="156">
        <v>0</v>
      </c>
      <c r="S80" s="157"/>
      <c r="T80" s="157"/>
      <c r="U80" s="157"/>
      <c r="V80" s="157"/>
      <c r="W80" s="158">
        <v>0</v>
      </c>
      <c r="X80" s="159">
        <v>0</v>
      </c>
      <c r="Y80" s="160">
        <f>Y81</f>
        <v>320000</v>
      </c>
      <c r="Z80" s="161">
        <f t="shared" ref="Z80:AB82" si="10">Z81</f>
        <v>2473900</v>
      </c>
      <c r="AA80" s="161">
        <f t="shared" si="10"/>
        <v>2145481</v>
      </c>
      <c r="AB80" s="46">
        <f t="shared" si="10"/>
        <v>2133900</v>
      </c>
      <c r="AC80" s="148" t="s">
        <v>55</v>
      </c>
    </row>
    <row r="81" spans="1:29" x14ac:dyDescent="0.2">
      <c r="A81" s="132"/>
      <c r="B81" s="162"/>
      <c r="C81" s="163"/>
      <c r="D81" s="212" t="s">
        <v>33</v>
      </c>
      <c r="E81" s="212"/>
      <c r="F81" s="212"/>
      <c r="G81" s="212"/>
      <c r="H81" s="212"/>
      <c r="I81" s="212"/>
      <c r="J81" s="213"/>
      <c r="K81" s="151">
        <v>133</v>
      </c>
      <c r="L81" s="152">
        <v>801</v>
      </c>
      <c r="M81" s="153">
        <v>8</v>
      </c>
      <c r="N81" s="153">
        <v>1</v>
      </c>
      <c r="O81" s="154">
        <v>0</v>
      </c>
      <c r="P81" s="48">
        <v>0</v>
      </c>
      <c r="Q81" s="155"/>
      <c r="R81" s="156">
        <v>0</v>
      </c>
      <c r="S81" s="157"/>
      <c r="T81" s="157"/>
      <c r="U81" s="157"/>
      <c r="V81" s="157"/>
      <c r="W81" s="158">
        <v>0</v>
      </c>
      <c r="X81" s="159">
        <v>0</v>
      </c>
      <c r="Y81" s="160">
        <f>Y82</f>
        <v>320000</v>
      </c>
      <c r="Z81" s="161">
        <f t="shared" si="10"/>
        <v>2473900</v>
      </c>
      <c r="AA81" s="161">
        <f t="shared" si="10"/>
        <v>2145481</v>
      </c>
      <c r="AB81" s="46">
        <f t="shared" si="10"/>
        <v>2133900</v>
      </c>
      <c r="AC81" s="148" t="s">
        <v>55</v>
      </c>
    </row>
    <row r="82" spans="1:29" x14ac:dyDescent="0.25">
      <c r="A82" s="132"/>
      <c r="B82" s="162"/>
      <c r="C82" s="167"/>
      <c r="D82" s="168"/>
      <c r="E82" s="169" t="s">
        <v>116</v>
      </c>
      <c r="F82" s="169"/>
      <c r="G82" s="169"/>
      <c r="H82" s="169"/>
      <c r="I82" s="169"/>
      <c r="J82" s="170"/>
      <c r="K82" s="171">
        <v>133</v>
      </c>
      <c r="L82" s="152">
        <v>801</v>
      </c>
      <c r="M82" s="172">
        <v>8</v>
      </c>
      <c r="N82" s="172">
        <v>1</v>
      </c>
      <c r="O82" s="173">
        <v>6300000000</v>
      </c>
      <c r="P82" s="37">
        <v>0</v>
      </c>
      <c r="Q82" s="155"/>
      <c r="R82" s="156">
        <v>0</v>
      </c>
      <c r="S82" s="174"/>
      <c r="T82" s="174"/>
      <c r="U82" s="174"/>
      <c r="V82" s="174"/>
      <c r="W82" s="158">
        <v>0</v>
      </c>
      <c r="X82" s="159">
        <v>0</v>
      </c>
      <c r="Y82" s="160">
        <f>Y83</f>
        <v>320000</v>
      </c>
      <c r="Z82" s="160">
        <f t="shared" si="10"/>
        <v>2473900</v>
      </c>
      <c r="AA82" s="160">
        <f t="shared" si="10"/>
        <v>2145481</v>
      </c>
      <c r="AB82" s="175">
        <f t="shared" si="10"/>
        <v>2133900</v>
      </c>
      <c r="AC82" s="148" t="s">
        <v>55</v>
      </c>
    </row>
    <row r="83" spans="1:29" x14ac:dyDescent="0.25">
      <c r="A83" s="132"/>
      <c r="B83" s="162"/>
      <c r="C83" s="167"/>
      <c r="D83" s="179"/>
      <c r="E83" s="180"/>
      <c r="F83" s="169" t="s">
        <v>90</v>
      </c>
      <c r="G83" s="169"/>
      <c r="H83" s="169"/>
      <c r="I83" s="169"/>
      <c r="J83" s="170"/>
      <c r="K83" s="171">
        <v>133</v>
      </c>
      <c r="L83" s="152">
        <v>801</v>
      </c>
      <c r="M83" s="172">
        <v>8</v>
      </c>
      <c r="N83" s="172">
        <v>1</v>
      </c>
      <c r="O83" s="173">
        <v>6360000000</v>
      </c>
      <c r="P83" s="37">
        <v>0</v>
      </c>
      <c r="Q83" s="155"/>
      <c r="R83" s="156">
        <v>0</v>
      </c>
      <c r="S83" s="174"/>
      <c r="T83" s="174"/>
      <c r="U83" s="174"/>
      <c r="V83" s="174"/>
      <c r="W83" s="158">
        <v>0</v>
      </c>
      <c r="X83" s="159">
        <v>0</v>
      </c>
      <c r="Y83" s="160">
        <f>Y84+Y86</f>
        <v>320000</v>
      </c>
      <c r="Z83" s="160">
        <f>Z84+Z86</f>
        <v>2473900</v>
      </c>
      <c r="AA83" s="160">
        <f>AA84+AA86</f>
        <v>2145481</v>
      </c>
      <c r="AB83" s="175">
        <f>AB84+AB86</f>
        <v>2133900</v>
      </c>
      <c r="AC83" s="148"/>
    </row>
    <row r="84" spans="1:29" ht="56.25" x14ac:dyDescent="0.2">
      <c r="A84" s="132"/>
      <c r="B84" s="162"/>
      <c r="C84" s="167"/>
      <c r="D84" s="179"/>
      <c r="E84" s="180"/>
      <c r="F84" s="176"/>
      <c r="G84" s="177"/>
      <c r="H84" s="177"/>
      <c r="I84" s="177"/>
      <c r="J84" s="176" t="s">
        <v>91</v>
      </c>
      <c r="K84" s="171">
        <v>133</v>
      </c>
      <c r="L84" s="152">
        <v>801</v>
      </c>
      <c r="M84" s="172">
        <v>8</v>
      </c>
      <c r="N84" s="172">
        <v>1</v>
      </c>
      <c r="O84" s="173">
        <v>6360075080</v>
      </c>
      <c r="P84" s="37">
        <v>0</v>
      </c>
      <c r="Q84" s="155"/>
      <c r="R84" s="156"/>
      <c r="S84" s="178"/>
      <c r="T84" s="178"/>
      <c r="U84" s="178"/>
      <c r="V84" s="178"/>
      <c r="W84" s="158"/>
      <c r="X84" s="159"/>
      <c r="Y84" s="160">
        <v>0</v>
      </c>
      <c r="Z84" s="160">
        <f>Z85</f>
        <v>2133900</v>
      </c>
      <c r="AA84" s="160">
        <f>AA85</f>
        <v>2133900</v>
      </c>
      <c r="AB84" s="227">
        <f>AB85</f>
        <v>2133900</v>
      </c>
      <c r="AC84" s="148" t="s">
        <v>55</v>
      </c>
    </row>
    <row r="85" spans="1:29" x14ac:dyDescent="0.25">
      <c r="A85" s="132"/>
      <c r="B85" s="162"/>
      <c r="C85" s="167"/>
      <c r="D85" s="179"/>
      <c r="E85" s="183"/>
      <c r="F85" s="180"/>
      <c r="G85" s="169" t="s">
        <v>75</v>
      </c>
      <c r="H85" s="169"/>
      <c r="I85" s="169"/>
      <c r="J85" s="170"/>
      <c r="K85" s="171">
        <v>133</v>
      </c>
      <c r="L85" s="152">
        <v>801</v>
      </c>
      <c r="M85" s="172">
        <v>8</v>
      </c>
      <c r="N85" s="172">
        <v>1</v>
      </c>
      <c r="O85" s="173">
        <v>6360075080</v>
      </c>
      <c r="P85" s="37" t="s">
        <v>92</v>
      </c>
      <c r="Q85" s="155"/>
      <c r="R85" s="156">
        <v>10000</v>
      </c>
      <c r="S85" s="174"/>
      <c r="T85" s="174"/>
      <c r="U85" s="174"/>
      <c r="V85" s="174"/>
      <c r="W85" s="158">
        <v>0</v>
      </c>
      <c r="X85" s="159">
        <v>0</v>
      </c>
      <c r="Y85" s="160">
        <v>0</v>
      </c>
      <c r="Z85" s="160">
        <v>2133900</v>
      </c>
      <c r="AA85" s="160">
        <v>2133900</v>
      </c>
      <c r="AB85" s="175">
        <v>2133900</v>
      </c>
      <c r="AC85" s="148"/>
    </row>
    <row r="86" spans="1:29" ht="45" x14ac:dyDescent="0.2">
      <c r="A86" s="132"/>
      <c r="B86" s="162"/>
      <c r="C86" s="167"/>
      <c r="D86" s="179"/>
      <c r="E86" s="180"/>
      <c r="F86" s="180"/>
      <c r="G86" s="177"/>
      <c r="H86" s="177"/>
      <c r="I86" s="177"/>
      <c r="J86" s="176" t="s">
        <v>93</v>
      </c>
      <c r="K86" s="171">
        <v>133</v>
      </c>
      <c r="L86" s="152">
        <v>801</v>
      </c>
      <c r="M86" s="172">
        <v>8</v>
      </c>
      <c r="N86" s="172">
        <v>1</v>
      </c>
      <c r="O86" s="173">
        <v>6360095220</v>
      </c>
      <c r="P86" s="37">
        <v>0</v>
      </c>
      <c r="Q86" s="155"/>
      <c r="R86" s="156"/>
      <c r="S86" s="178"/>
      <c r="T86" s="178"/>
      <c r="U86" s="178"/>
      <c r="V86" s="178"/>
      <c r="W86" s="158"/>
      <c r="X86" s="159"/>
      <c r="Y86" s="160">
        <f>Y87</f>
        <v>320000</v>
      </c>
      <c r="Z86" s="160">
        <f>Z87</f>
        <v>340000</v>
      </c>
      <c r="AA86" s="160">
        <f>AA87</f>
        <v>11581</v>
      </c>
      <c r="AB86" s="227">
        <f>AB87</f>
        <v>0</v>
      </c>
      <c r="AC86" s="148" t="s">
        <v>55</v>
      </c>
    </row>
    <row r="87" spans="1:29" x14ac:dyDescent="0.25">
      <c r="A87" s="132"/>
      <c r="B87" s="162"/>
      <c r="C87" s="167"/>
      <c r="D87" s="179"/>
      <c r="E87" s="180"/>
      <c r="F87" s="169" t="s">
        <v>120</v>
      </c>
      <c r="G87" s="169"/>
      <c r="H87" s="169"/>
      <c r="I87" s="169"/>
      <c r="J87" s="170"/>
      <c r="K87" s="171">
        <v>133</v>
      </c>
      <c r="L87" s="152">
        <v>801</v>
      </c>
      <c r="M87" s="172">
        <v>8</v>
      </c>
      <c r="N87" s="172">
        <v>1</v>
      </c>
      <c r="O87" s="173">
        <v>6360095220</v>
      </c>
      <c r="P87" s="37">
        <v>240</v>
      </c>
      <c r="Q87" s="155"/>
      <c r="R87" s="156">
        <v>0</v>
      </c>
      <c r="S87" s="174"/>
      <c r="T87" s="174"/>
      <c r="U87" s="174"/>
      <c r="V87" s="174"/>
      <c r="W87" s="158">
        <v>0</v>
      </c>
      <c r="X87" s="159">
        <v>0</v>
      </c>
      <c r="Y87" s="160">
        <f>Y88+Y89</f>
        <v>320000</v>
      </c>
      <c r="Z87" s="160">
        <f>Z88+Z89</f>
        <v>340000</v>
      </c>
      <c r="AA87" s="160">
        <f>AA88+AA89</f>
        <v>11581</v>
      </c>
      <c r="AB87" s="175">
        <f>AB88+AB89</f>
        <v>0</v>
      </c>
      <c r="AC87" s="148"/>
    </row>
    <row r="88" spans="1:29" ht="15.75" thickBot="1" x14ac:dyDescent="0.3">
      <c r="A88" s="132"/>
      <c r="B88" s="228"/>
      <c r="C88" s="229"/>
      <c r="D88" s="230"/>
      <c r="E88" s="231"/>
      <c r="F88" s="232"/>
      <c r="G88" s="169" t="s">
        <v>127</v>
      </c>
      <c r="H88" s="169"/>
      <c r="I88" s="169"/>
      <c r="J88" s="170"/>
      <c r="K88" s="171">
        <v>133</v>
      </c>
      <c r="L88" s="152">
        <v>801</v>
      </c>
      <c r="M88" s="172">
        <v>8</v>
      </c>
      <c r="N88" s="172">
        <v>1</v>
      </c>
      <c r="O88" s="173">
        <v>6360095220</v>
      </c>
      <c r="P88" s="37">
        <v>244</v>
      </c>
      <c r="Q88" s="155"/>
      <c r="R88" s="156">
        <v>10000</v>
      </c>
      <c r="S88" s="174"/>
      <c r="T88" s="174"/>
      <c r="U88" s="174"/>
      <c r="V88" s="174"/>
      <c r="W88" s="158">
        <v>0</v>
      </c>
      <c r="X88" s="159">
        <v>0</v>
      </c>
      <c r="Y88" s="160">
        <v>42009.13</v>
      </c>
      <c r="Z88" s="160">
        <v>62009.13</v>
      </c>
      <c r="AA88" s="160">
        <v>11581</v>
      </c>
      <c r="AB88" s="175">
        <v>0</v>
      </c>
      <c r="AC88" s="148"/>
    </row>
    <row r="89" spans="1:29" ht="34.5" thickBot="1" x14ac:dyDescent="0.3">
      <c r="A89" s="233"/>
      <c r="B89" s="234"/>
      <c r="C89" s="235"/>
      <c r="D89" s="236"/>
      <c r="E89" s="237"/>
      <c r="F89" s="237"/>
      <c r="G89" s="238"/>
      <c r="H89" s="238"/>
      <c r="I89" s="238"/>
      <c r="J89" s="176" t="s">
        <v>127</v>
      </c>
      <c r="K89" s="171">
        <v>133</v>
      </c>
      <c r="L89" s="152"/>
      <c r="M89" s="172">
        <v>8</v>
      </c>
      <c r="N89" s="172">
        <v>1</v>
      </c>
      <c r="O89" s="173">
        <v>6360095220</v>
      </c>
      <c r="P89" s="37">
        <v>247</v>
      </c>
      <c r="Q89" s="155"/>
      <c r="R89" s="156"/>
      <c r="S89" s="178"/>
      <c r="T89" s="178"/>
      <c r="U89" s="178"/>
      <c r="V89" s="178"/>
      <c r="W89" s="158"/>
      <c r="X89" s="159"/>
      <c r="Y89" s="160">
        <v>277990.87</v>
      </c>
      <c r="Z89" s="160">
        <v>277990.87</v>
      </c>
      <c r="AA89" s="160">
        <v>0</v>
      </c>
      <c r="AB89" s="175">
        <v>0</v>
      </c>
      <c r="AC89" s="148"/>
    </row>
    <row r="90" spans="1:29" ht="19.5" thickBot="1" x14ac:dyDescent="0.25">
      <c r="A90" s="233"/>
      <c r="B90" s="234"/>
      <c r="C90" s="235"/>
      <c r="D90" s="236"/>
      <c r="E90" s="237"/>
      <c r="F90" s="237"/>
      <c r="G90" s="238"/>
      <c r="H90" s="238"/>
      <c r="I90" s="238"/>
      <c r="J90" s="239" t="s">
        <v>129</v>
      </c>
      <c r="K90" s="151">
        <v>133</v>
      </c>
      <c r="L90" s="240"/>
      <c r="M90" s="50">
        <v>10</v>
      </c>
      <c r="N90" s="50">
        <v>0</v>
      </c>
      <c r="O90" s="154">
        <v>0</v>
      </c>
      <c r="P90" s="48">
        <v>0</v>
      </c>
      <c r="Q90" s="171"/>
      <c r="R90" s="241"/>
      <c r="S90" s="178"/>
      <c r="T90" s="178"/>
      <c r="U90" s="178"/>
      <c r="V90" s="178"/>
      <c r="W90" s="178"/>
      <c r="X90" s="242"/>
      <c r="Y90" s="227">
        <v>0</v>
      </c>
      <c r="Z90" s="243">
        <f>Z91</f>
        <v>0</v>
      </c>
      <c r="AA90" s="243">
        <f>AA91</f>
        <v>0</v>
      </c>
      <c r="AB90" s="166">
        <f>AB91</f>
        <v>0</v>
      </c>
      <c r="AC90" s="148"/>
    </row>
    <row r="91" spans="1:29" ht="15.75" thickBot="1" x14ac:dyDescent="0.25">
      <c r="A91" s="233"/>
      <c r="B91" s="234"/>
      <c r="C91" s="235"/>
      <c r="D91" s="236"/>
      <c r="E91" s="237"/>
      <c r="F91" s="237"/>
      <c r="G91" s="238"/>
      <c r="H91" s="238"/>
      <c r="I91" s="238"/>
      <c r="J91" s="201" t="s">
        <v>130</v>
      </c>
      <c r="K91" s="151">
        <v>133</v>
      </c>
      <c r="L91" s="240"/>
      <c r="M91" s="50">
        <v>10</v>
      </c>
      <c r="N91" s="50">
        <v>0</v>
      </c>
      <c r="O91" s="154">
        <v>0</v>
      </c>
      <c r="P91" s="48">
        <v>0</v>
      </c>
      <c r="Q91" s="171"/>
      <c r="R91" s="241"/>
      <c r="S91" s="178"/>
      <c r="T91" s="178"/>
      <c r="U91" s="178"/>
      <c r="V91" s="178"/>
      <c r="W91" s="178"/>
      <c r="X91" s="242"/>
      <c r="Y91" s="227">
        <v>0</v>
      </c>
      <c r="Z91" s="243">
        <v>0</v>
      </c>
      <c r="AA91" s="243">
        <f>AA92</f>
        <v>0</v>
      </c>
      <c r="AB91" s="166">
        <f>AB92</f>
        <v>0</v>
      </c>
      <c r="AC91" s="148"/>
    </row>
    <row r="92" spans="1:29" ht="102.75" thickBot="1" x14ac:dyDescent="0.3">
      <c r="A92" s="233"/>
      <c r="B92" s="234"/>
      <c r="C92" s="235"/>
      <c r="D92" s="236"/>
      <c r="E92" s="237"/>
      <c r="F92" s="237"/>
      <c r="G92" s="238"/>
      <c r="H92" s="238"/>
      <c r="I92" s="238"/>
      <c r="J92" s="203" t="s">
        <v>122</v>
      </c>
      <c r="K92" s="171">
        <v>133</v>
      </c>
      <c r="L92" s="240"/>
      <c r="M92" s="39">
        <v>10</v>
      </c>
      <c r="N92" s="39">
        <v>1</v>
      </c>
      <c r="O92" s="38">
        <v>6300000000</v>
      </c>
      <c r="P92" s="37">
        <v>0</v>
      </c>
      <c r="Q92" s="171"/>
      <c r="R92" s="241"/>
      <c r="S92" s="178"/>
      <c r="T92" s="178"/>
      <c r="U92" s="178"/>
      <c r="V92" s="178"/>
      <c r="W92" s="178"/>
      <c r="X92" s="242"/>
      <c r="Y92" s="227">
        <v>0</v>
      </c>
      <c r="Z92" s="227">
        <v>0</v>
      </c>
      <c r="AA92" s="227">
        <v>0</v>
      </c>
      <c r="AB92" s="175">
        <v>0</v>
      </c>
      <c r="AC92" s="148"/>
    </row>
    <row r="93" spans="1:29" ht="25.5" x14ac:dyDescent="0.25">
      <c r="A93" s="233"/>
      <c r="B93" s="244"/>
      <c r="C93" s="245"/>
      <c r="D93" s="246"/>
      <c r="E93" s="247"/>
      <c r="F93" s="247"/>
      <c r="G93" s="238"/>
      <c r="H93" s="238"/>
      <c r="I93" s="238"/>
      <c r="J93" s="203" t="s">
        <v>131</v>
      </c>
      <c r="K93" s="171">
        <v>133</v>
      </c>
      <c r="L93" s="240"/>
      <c r="M93" s="39">
        <v>10</v>
      </c>
      <c r="N93" s="39">
        <v>1</v>
      </c>
      <c r="O93" s="38">
        <v>6310025050</v>
      </c>
      <c r="P93" s="37">
        <v>310</v>
      </c>
      <c r="Q93" s="171"/>
      <c r="R93" s="241"/>
      <c r="S93" s="178"/>
      <c r="T93" s="178"/>
      <c r="U93" s="178"/>
      <c r="V93" s="178"/>
      <c r="W93" s="178"/>
      <c r="X93" s="242"/>
      <c r="Y93" s="227">
        <v>0</v>
      </c>
      <c r="Z93" s="227">
        <v>0</v>
      </c>
      <c r="AA93" s="227">
        <v>0</v>
      </c>
      <c r="AB93" s="175">
        <v>0</v>
      </c>
      <c r="AC93" s="148" t="s">
        <v>55</v>
      </c>
    </row>
    <row r="94" spans="1:29" ht="25.5" x14ac:dyDescent="0.25">
      <c r="A94" s="248"/>
      <c r="B94" s="249"/>
      <c r="C94" s="167"/>
      <c r="D94" s="179"/>
      <c r="E94" s="183"/>
      <c r="F94" s="183"/>
      <c r="G94" s="177"/>
      <c r="H94" s="177"/>
      <c r="I94" s="177"/>
      <c r="J94" s="203" t="s">
        <v>132</v>
      </c>
      <c r="K94" s="171">
        <v>133</v>
      </c>
      <c r="L94" s="240"/>
      <c r="M94" s="39">
        <v>10</v>
      </c>
      <c r="N94" s="39">
        <v>1</v>
      </c>
      <c r="O94" s="38">
        <v>6310025050</v>
      </c>
      <c r="P94" s="37">
        <v>312</v>
      </c>
      <c r="Q94" s="171"/>
      <c r="R94" s="241"/>
      <c r="S94" s="178"/>
      <c r="T94" s="178"/>
      <c r="U94" s="178"/>
      <c r="V94" s="178"/>
      <c r="W94" s="178"/>
      <c r="X94" s="242"/>
      <c r="Y94" s="227">
        <v>0</v>
      </c>
      <c r="Z94" s="227">
        <v>0</v>
      </c>
      <c r="AA94" s="227">
        <v>0</v>
      </c>
      <c r="AB94" s="175">
        <v>0</v>
      </c>
      <c r="AC94" s="250" t="s">
        <v>55</v>
      </c>
    </row>
    <row r="95" spans="1:29" ht="15.75" thickBot="1" x14ac:dyDescent="0.25">
      <c r="A95" s="113"/>
      <c r="B95" s="251"/>
      <c r="C95" s="252"/>
      <c r="D95" s="252"/>
      <c r="E95" s="252"/>
      <c r="F95" s="252"/>
      <c r="G95" s="252"/>
      <c r="H95" s="252"/>
      <c r="I95" s="252"/>
      <c r="J95" s="253" t="s">
        <v>32</v>
      </c>
      <c r="K95" s="254"/>
      <c r="L95" s="255">
        <v>0</v>
      </c>
      <c r="M95" s="254"/>
      <c r="N95" s="254"/>
      <c r="O95" s="256"/>
      <c r="P95" s="256"/>
      <c r="Q95" s="257"/>
      <c r="R95" s="258">
        <v>10000</v>
      </c>
      <c r="S95" s="259"/>
      <c r="T95" s="259"/>
      <c r="U95" s="259"/>
      <c r="V95" s="259"/>
      <c r="W95" s="260">
        <v>0</v>
      </c>
      <c r="X95" s="261">
        <v>0</v>
      </c>
      <c r="Y95" s="262"/>
      <c r="Z95" s="263">
        <f>Z12+Z43+Z53+Z65+Z73+Z80+Z90</f>
        <v>6269800.7199999997</v>
      </c>
      <c r="AA95" s="146">
        <f>AA12+AA43+AA53+AA65+AA73+AA80+AA90</f>
        <v>5316600</v>
      </c>
      <c r="AB95" s="264">
        <f>AB12+AB43+AB53+AB65+AB73+AB80+AB90</f>
        <v>5237700</v>
      </c>
      <c r="AC95" s="265" t="s">
        <v>55</v>
      </c>
    </row>
    <row r="96" spans="1:29" x14ac:dyDescent="0.2">
      <c r="A96" s="113"/>
      <c r="B96" s="266"/>
      <c r="C96" s="266"/>
      <c r="D96" s="266"/>
      <c r="E96" s="266"/>
      <c r="F96" s="266"/>
      <c r="G96" s="266"/>
      <c r="H96" s="266"/>
      <c r="I96" s="266"/>
      <c r="J96" s="266"/>
      <c r="K96" s="267"/>
      <c r="L96" s="267"/>
      <c r="M96" s="267"/>
      <c r="N96" s="267"/>
      <c r="O96" s="268"/>
      <c r="P96" s="268"/>
      <c r="Q96" s="267"/>
      <c r="R96" s="269"/>
      <c r="S96" s="270"/>
      <c r="T96" s="270"/>
      <c r="U96" s="270"/>
      <c r="V96" s="270"/>
      <c r="W96" s="270"/>
      <c r="X96" s="269"/>
      <c r="Y96" s="269"/>
      <c r="Z96" s="269"/>
      <c r="AA96" s="269"/>
      <c r="AB96" s="269"/>
      <c r="AC96" s="117"/>
    </row>
    <row r="97" spans="1:28" x14ac:dyDescent="0.2">
      <c r="A97" s="113"/>
      <c r="B97" s="271"/>
      <c r="C97" s="271"/>
      <c r="D97" s="271"/>
      <c r="E97" s="271"/>
      <c r="F97" s="271"/>
      <c r="G97" s="271"/>
      <c r="H97" s="271"/>
      <c r="I97" s="271"/>
      <c r="J97" s="271"/>
      <c r="K97" s="72"/>
      <c r="L97" s="72"/>
      <c r="M97" s="72"/>
      <c r="N97" s="72"/>
      <c r="O97" s="77"/>
      <c r="P97" s="77"/>
      <c r="Q97" s="72"/>
      <c r="R97" s="72"/>
      <c r="S97" s="72"/>
      <c r="T97" s="72"/>
      <c r="U97" s="72"/>
      <c r="V97" s="72"/>
      <c r="W97" s="72"/>
      <c r="X97" s="116"/>
      <c r="Y97" s="116"/>
      <c r="Z97" s="116"/>
      <c r="AA97" s="116"/>
      <c r="AB97" s="116"/>
    </row>
    <row r="98" spans="1:28" ht="255" x14ac:dyDescent="0.2">
      <c r="A98" s="113"/>
      <c r="B98" s="271"/>
      <c r="C98" s="271"/>
      <c r="D98" s="271"/>
      <c r="E98" s="271"/>
      <c r="F98" s="271"/>
      <c r="G98" s="271"/>
      <c r="H98" s="271"/>
      <c r="I98" s="271" t="s">
        <v>133</v>
      </c>
      <c r="J98" s="271"/>
      <c r="K98" s="72"/>
      <c r="L98" s="72"/>
      <c r="M98" s="72"/>
      <c r="N98" s="72"/>
      <c r="O98" s="77"/>
      <c r="P98" s="77"/>
      <c r="Q98" s="72"/>
      <c r="R98" s="72"/>
      <c r="S98" s="116"/>
      <c r="T98" s="116"/>
      <c r="U98" s="116"/>
      <c r="V98" s="116"/>
      <c r="W98" s="116"/>
      <c r="X98" s="104"/>
      <c r="Y98" s="104"/>
      <c r="Z98" s="104"/>
      <c r="AA98" s="104"/>
      <c r="AB98" s="104"/>
    </row>
    <row r="99" spans="1:28" x14ac:dyDescent="0.2">
      <c r="A99" s="113"/>
      <c r="B99" s="271"/>
      <c r="C99" s="271"/>
      <c r="D99" s="271"/>
      <c r="E99" s="271"/>
      <c r="F99" s="271"/>
      <c r="G99" s="271"/>
      <c r="H99" s="271"/>
      <c r="I99" s="271"/>
      <c r="J99" s="271"/>
      <c r="K99" s="72"/>
      <c r="L99" s="72"/>
      <c r="M99" s="72"/>
      <c r="N99" s="72"/>
      <c r="O99" s="77"/>
      <c r="P99" s="77"/>
      <c r="Q99" s="72"/>
      <c r="R99" s="72"/>
      <c r="S99" s="116"/>
      <c r="T99" s="116"/>
      <c r="U99" s="116"/>
      <c r="V99" s="116"/>
      <c r="W99" s="116"/>
      <c r="X99" s="104"/>
      <c r="Y99" s="104"/>
      <c r="Z99" s="104"/>
      <c r="AA99" s="104"/>
      <c r="AB99" s="104"/>
    </row>
    <row r="100" spans="1:28" ht="255" x14ac:dyDescent="0.2">
      <c r="A100" s="113"/>
      <c r="B100" s="271"/>
      <c r="C100" s="271"/>
      <c r="D100" s="271"/>
      <c r="E100" s="271"/>
      <c r="F100" s="271"/>
      <c r="G100" s="271"/>
      <c r="H100" s="271"/>
      <c r="I100" s="271" t="s">
        <v>133</v>
      </c>
      <c r="J100" s="271"/>
      <c r="K100" s="72"/>
      <c r="L100" s="72"/>
      <c r="M100" s="72"/>
      <c r="N100" s="72"/>
      <c r="O100" s="77"/>
      <c r="P100" s="77"/>
      <c r="Q100" s="72"/>
      <c r="R100" s="72"/>
      <c r="S100" s="116"/>
      <c r="T100" s="116"/>
      <c r="U100" s="116"/>
      <c r="V100" s="116"/>
      <c r="W100" s="116"/>
      <c r="X100" s="104"/>
      <c r="Y100" s="104"/>
      <c r="Z100" s="104"/>
      <c r="AA100" s="104"/>
      <c r="AB100" s="104"/>
    </row>
    <row r="101" spans="1:28" x14ac:dyDescent="0.2">
      <c r="A101" s="113"/>
      <c r="B101" s="271"/>
      <c r="C101" s="271"/>
      <c r="D101" s="271"/>
      <c r="E101" s="271"/>
      <c r="F101" s="271"/>
      <c r="G101" s="271"/>
      <c r="H101" s="271"/>
      <c r="I101" s="271"/>
      <c r="J101" s="271"/>
      <c r="K101" s="72"/>
      <c r="L101" s="72"/>
      <c r="M101" s="72"/>
      <c r="N101" s="72"/>
      <c r="O101" s="77"/>
      <c r="P101" s="77"/>
      <c r="Q101" s="72"/>
      <c r="R101" s="72"/>
      <c r="S101" s="116"/>
      <c r="T101" s="116"/>
      <c r="U101" s="116"/>
      <c r="V101" s="116"/>
      <c r="W101" s="116"/>
      <c r="X101" s="104"/>
      <c r="Y101" s="104"/>
      <c r="Z101" s="104"/>
      <c r="AA101" s="104"/>
      <c r="AB101" s="104"/>
    </row>
    <row r="102" spans="1:28" x14ac:dyDescent="0.2">
      <c r="A102" s="113"/>
      <c r="B102" s="271"/>
      <c r="C102" s="271"/>
      <c r="D102" s="271"/>
      <c r="E102" s="271"/>
      <c r="F102" s="271"/>
      <c r="G102" s="271"/>
      <c r="H102" s="271"/>
      <c r="I102" s="271"/>
      <c r="J102" s="271"/>
      <c r="K102" s="72"/>
      <c r="L102" s="72"/>
      <c r="M102" s="72"/>
      <c r="N102" s="72"/>
      <c r="O102" s="77"/>
      <c r="P102" s="77"/>
      <c r="Q102" s="72"/>
      <c r="R102" s="72"/>
      <c r="S102" s="116"/>
      <c r="T102" s="116"/>
      <c r="U102" s="116"/>
      <c r="V102" s="116"/>
      <c r="W102" s="116"/>
      <c r="X102" s="104"/>
      <c r="Y102" s="104"/>
      <c r="Z102" s="104"/>
      <c r="AA102" s="104"/>
      <c r="AB102" s="104"/>
    </row>
    <row r="103" spans="1:28" x14ac:dyDescent="0.2">
      <c r="A103" s="113"/>
      <c r="B103" s="271"/>
      <c r="C103" s="271"/>
      <c r="D103" s="271"/>
      <c r="E103" s="271"/>
      <c r="F103" s="271"/>
      <c r="G103" s="271"/>
      <c r="H103" s="271"/>
      <c r="I103" s="271"/>
      <c r="J103" s="271"/>
      <c r="K103" s="72"/>
      <c r="L103" s="72"/>
      <c r="M103" s="72"/>
      <c r="N103" s="72"/>
      <c r="O103" s="77"/>
      <c r="P103" s="77"/>
      <c r="Q103" s="72"/>
      <c r="R103" s="72"/>
      <c r="S103" s="116"/>
      <c r="T103" s="116"/>
      <c r="U103" s="116"/>
      <c r="V103" s="116"/>
      <c r="W103" s="116"/>
      <c r="X103" s="104"/>
      <c r="Y103" s="104"/>
      <c r="Z103" s="104"/>
      <c r="AA103" s="104"/>
      <c r="AB103" s="104"/>
    </row>
    <row r="104" spans="1:28" ht="15.75" x14ac:dyDescent="0.2">
      <c r="A104" s="113"/>
      <c r="B104" s="272"/>
      <c r="C104" s="272"/>
      <c r="D104" s="272"/>
      <c r="E104" s="272"/>
      <c r="F104" s="272"/>
      <c r="G104" s="272"/>
      <c r="H104" s="272"/>
      <c r="I104" s="272"/>
      <c r="J104" s="272"/>
      <c r="K104" s="273"/>
      <c r="L104" s="273"/>
      <c r="M104" s="273"/>
      <c r="N104" s="273"/>
      <c r="O104" s="274"/>
      <c r="P104" s="274"/>
      <c r="Q104" s="273"/>
      <c r="R104" s="273"/>
      <c r="S104" s="117"/>
      <c r="T104" s="117"/>
      <c r="U104" s="117"/>
      <c r="V104" s="117"/>
      <c r="W104" s="117"/>
    </row>
  </sheetData>
  <mergeCells count="82">
    <mergeCell ref="F87:J87"/>
    <mergeCell ref="S87:V87"/>
    <mergeCell ref="G88:J88"/>
    <mergeCell ref="S88:V88"/>
    <mergeCell ref="E82:J82"/>
    <mergeCell ref="S82:V82"/>
    <mergeCell ref="F83:J83"/>
    <mergeCell ref="S83:V83"/>
    <mergeCell ref="G85:J85"/>
    <mergeCell ref="S85:V85"/>
    <mergeCell ref="G79:J79"/>
    <mergeCell ref="S79:V79"/>
    <mergeCell ref="B80:J80"/>
    <mergeCell ref="S80:V80"/>
    <mergeCell ref="D81:J81"/>
    <mergeCell ref="S81:V81"/>
    <mergeCell ref="D74:J74"/>
    <mergeCell ref="S74:V74"/>
    <mergeCell ref="E75:J75"/>
    <mergeCell ref="S75:V75"/>
    <mergeCell ref="F76:J76"/>
    <mergeCell ref="S76:V76"/>
    <mergeCell ref="F69:J69"/>
    <mergeCell ref="S69:V69"/>
    <mergeCell ref="G71:J71"/>
    <mergeCell ref="S71:V71"/>
    <mergeCell ref="B73:J73"/>
    <mergeCell ref="S73:V73"/>
    <mergeCell ref="B65:J65"/>
    <mergeCell ref="S65:V65"/>
    <mergeCell ref="D67:J67"/>
    <mergeCell ref="S67:V67"/>
    <mergeCell ref="E68:J68"/>
    <mergeCell ref="S68:V68"/>
    <mergeCell ref="E55:J55"/>
    <mergeCell ref="S55:V55"/>
    <mergeCell ref="F56:J56"/>
    <mergeCell ref="S56:V56"/>
    <mergeCell ref="G59:J59"/>
    <mergeCell ref="S59:V59"/>
    <mergeCell ref="G52:J52"/>
    <mergeCell ref="S52:V52"/>
    <mergeCell ref="B53:J53"/>
    <mergeCell ref="S53:V53"/>
    <mergeCell ref="D54:J54"/>
    <mergeCell ref="S54:V54"/>
    <mergeCell ref="E45:J45"/>
    <mergeCell ref="S45:V45"/>
    <mergeCell ref="F46:J46"/>
    <mergeCell ref="S46:V46"/>
    <mergeCell ref="G47:J47"/>
    <mergeCell ref="S47:V47"/>
    <mergeCell ref="G27:J27"/>
    <mergeCell ref="S27:V27"/>
    <mergeCell ref="B43:J43"/>
    <mergeCell ref="S43:V43"/>
    <mergeCell ref="D44:J44"/>
    <mergeCell ref="S44:V44"/>
    <mergeCell ref="E22:J22"/>
    <mergeCell ref="S22:V22"/>
    <mergeCell ref="F23:J23"/>
    <mergeCell ref="S23:V23"/>
    <mergeCell ref="G24:J24"/>
    <mergeCell ref="S24:V24"/>
    <mergeCell ref="F16:J16"/>
    <mergeCell ref="S16:V16"/>
    <mergeCell ref="G19:J19"/>
    <mergeCell ref="S19:V19"/>
    <mergeCell ref="D21:J21"/>
    <mergeCell ref="S21:V21"/>
    <mergeCell ref="B12:J12"/>
    <mergeCell ref="S12:V12"/>
    <mergeCell ref="D13:J13"/>
    <mergeCell ref="S13:V13"/>
    <mergeCell ref="E14:J14"/>
    <mergeCell ref="S14:V14"/>
    <mergeCell ref="J5:AB5"/>
    <mergeCell ref="J6:AB6"/>
    <mergeCell ref="B8:U8"/>
    <mergeCell ref="B10:J10"/>
    <mergeCell ref="B11:J11"/>
    <mergeCell ref="S11:V1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65"/>
  <sheetViews>
    <sheetView workbookViewId="0"/>
  </sheetViews>
  <sheetFormatPr defaultColWidth="9.140625" defaultRowHeight="12.75" x14ac:dyDescent="0.2"/>
  <cols>
    <col min="1" max="1" width="1.42578125" style="332" customWidth="1"/>
    <col min="2" max="5" width="0.5703125" style="332" customWidth="1"/>
    <col min="6" max="6" width="0.85546875" style="332" customWidth="1"/>
    <col min="7" max="9" width="0.7109375" style="332" customWidth="1"/>
    <col min="10" max="10" width="0.5703125" style="332" customWidth="1"/>
    <col min="11" max="11" width="38.5703125" style="332" customWidth="1"/>
    <col min="12" max="12" width="11" style="332" customWidth="1"/>
    <col min="13" max="15" width="7.140625" style="332" customWidth="1"/>
    <col min="16" max="19" width="0" style="332" hidden="1" customWidth="1"/>
    <col min="20" max="20" width="9.140625" style="332"/>
    <col min="21" max="23" width="14.28515625" style="332" customWidth="1"/>
    <col min="24" max="254" width="9.140625" style="106" customWidth="1"/>
    <col min="255" max="16384" width="9.140625" style="106"/>
  </cols>
  <sheetData>
    <row r="1" spans="1:23" x14ac:dyDescent="0.2">
      <c r="A1" s="276"/>
      <c r="B1" s="276"/>
      <c r="C1" s="276"/>
      <c r="D1" s="276"/>
      <c r="E1" s="276"/>
      <c r="F1" s="276"/>
      <c r="G1" s="276"/>
      <c r="H1" s="276"/>
      <c r="I1" s="276"/>
      <c r="J1" s="276"/>
      <c r="K1" s="276"/>
      <c r="L1" s="276"/>
      <c r="M1" s="276"/>
      <c r="N1" s="276"/>
      <c r="O1" s="276"/>
      <c r="P1" s="277" t="s">
        <v>134</v>
      </c>
      <c r="Q1" s="278"/>
      <c r="R1" s="278"/>
      <c r="S1" s="276"/>
      <c r="T1" s="276"/>
      <c r="U1" s="279"/>
      <c r="V1" s="279"/>
      <c r="W1" s="276"/>
    </row>
    <row r="2" spans="1:23" x14ac:dyDescent="0.2">
      <c r="A2" s="280" t="s">
        <v>135</v>
      </c>
      <c r="B2" s="281"/>
      <c r="C2" s="281"/>
      <c r="D2" s="281"/>
      <c r="E2" s="281"/>
      <c r="F2" s="281"/>
      <c r="G2" s="281"/>
      <c r="H2" s="281"/>
      <c r="I2" s="281"/>
      <c r="J2" s="281"/>
      <c r="K2" s="281"/>
      <c r="L2" s="281"/>
      <c r="M2" s="281"/>
      <c r="N2" s="281"/>
      <c r="O2" s="281"/>
      <c r="P2" s="282"/>
      <c r="Q2" s="282"/>
      <c r="R2" s="276"/>
      <c r="S2" s="276"/>
      <c r="T2" s="276"/>
      <c r="U2" s="276"/>
      <c r="V2" s="276"/>
      <c r="W2" s="276"/>
    </row>
    <row r="3" spans="1:23" x14ac:dyDescent="0.2">
      <c r="A3" s="283" t="s">
        <v>136</v>
      </c>
      <c r="B3" s="281"/>
      <c r="C3" s="281"/>
      <c r="D3" s="281"/>
      <c r="E3" s="281"/>
      <c r="F3" s="281"/>
      <c r="G3" s="281"/>
      <c r="H3" s="281"/>
      <c r="I3" s="281"/>
      <c r="J3" s="281"/>
      <c r="K3" s="281"/>
      <c r="L3" s="281"/>
      <c r="M3" s="281"/>
      <c r="N3" s="281"/>
      <c r="O3" s="281"/>
      <c r="P3" s="282"/>
      <c r="Q3" s="282"/>
      <c r="R3" s="284"/>
      <c r="S3" s="276"/>
      <c r="T3" s="276"/>
      <c r="U3" s="276"/>
      <c r="V3" s="276"/>
      <c r="W3" s="276"/>
    </row>
    <row r="4" spans="1:23" x14ac:dyDescent="0.2">
      <c r="A4" s="285" t="s">
        <v>137</v>
      </c>
      <c r="B4" s="285"/>
      <c r="C4" s="285"/>
      <c r="D4" s="285"/>
      <c r="E4" s="285"/>
      <c r="F4" s="285"/>
      <c r="G4" s="285"/>
      <c r="H4" s="285"/>
      <c r="I4" s="285"/>
      <c r="J4" s="285"/>
      <c r="K4" s="285"/>
      <c r="L4" s="285"/>
      <c r="M4" s="285"/>
      <c r="N4" s="285"/>
      <c r="O4" s="285"/>
      <c r="P4" s="285"/>
      <c r="Q4" s="285"/>
      <c r="R4" s="285"/>
      <c r="S4" s="276"/>
      <c r="T4" s="276"/>
      <c r="U4" s="276"/>
      <c r="V4" s="276"/>
      <c r="W4" s="276"/>
    </row>
    <row r="5" spans="1:23" x14ac:dyDescent="0.2">
      <c r="A5" s="285" t="s">
        <v>138</v>
      </c>
      <c r="B5" s="285"/>
      <c r="C5" s="285"/>
      <c r="D5" s="285"/>
      <c r="E5" s="285"/>
      <c r="F5" s="285"/>
      <c r="G5" s="285"/>
      <c r="H5" s="285"/>
      <c r="I5" s="285"/>
      <c r="J5" s="285"/>
      <c r="K5" s="285"/>
      <c r="L5" s="285"/>
      <c r="M5" s="285"/>
      <c r="N5" s="285"/>
      <c r="O5" s="285"/>
      <c r="P5" s="285"/>
      <c r="Q5" s="285"/>
      <c r="R5" s="285"/>
      <c r="S5" s="276"/>
      <c r="T5" s="276"/>
      <c r="U5" s="276"/>
      <c r="V5" s="276"/>
      <c r="W5" s="276"/>
    </row>
    <row r="6" spans="1:23" x14ac:dyDescent="0.2">
      <c r="A6" s="250"/>
      <c r="B6" s="265"/>
      <c r="C6" s="265"/>
      <c r="D6" s="265"/>
      <c r="E6" s="265"/>
      <c r="F6" s="265"/>
      <c r="G6" s="265"/>
      <c r="H6" s="265"/>
      <c r="I6" s="265"/>
      <c r="J6" s="265"/>
      <c r="K6" s="265"/>
      <c r="L6" s="265"/>
      <c r="M6" s="265"/>
      <c r="N6" s="265"/>
      <c r="O6" s="276"/>
      <c r="P6" s="276"/>
      <c r="Q6" s="286"/>
      <c r="R6" s="284"/>
      <c r="S6" s="276"/>
      <c r="T6" s="276"/>
      <c r="U6" s="276"/>
      <c r="V6" s="276"/>
      <c r="W6" s="276"/>
    </row>
    <row r="7" spans="1:23" ht="13.5" thickBot="1" x14ac:dyDescent="0.25">
      <c r="A7" s="131"/>
      <c r="B7" s="287"/>
      <c r="C7" s="287"/>
      <c r="D7" s="287"/>
      <c r="E7" s="287"/>
      <c r="F7" s="287"/>
      <c r="G7" s="287"/>
      <c r="H7" s="287"/>
      <c r="I7" s="287"/>
      <c r="J7" s="287"/>
      <c r="K7" s="288"/>
      <c r="L7" s="287"/>
      <c r="M7" s="287"/>
      <c r="N7" s="287"/>
      <c r="O7" s="287"/>
      <c r="P7" s="288"/>
      <c r="Q7" s="288"/>
      <c r="R7" s="288" t="s">
        <v>139</v>
      </c>
      <c r="S7" s="288"/>
      <c r="T7" s="288"/>
      <c r="U7" s="288"/>
      <c r="V7" s="288"/>
      <c r="W7" s="288"/>
    </row>
    <row r="8" spans="1:23" ht="34.5" thickBot="1" x14ac:dyDescent="0.25">
      <c r="A8" s="287"/>
      <c r="B8" s="289" t="s">
        <v>65</v>
      </c>
      <c r="C8" s="290"/>
      <c r="D8" s="290"/>
      <c r="E8" s="290"/>
      <c r="F8" s="290"/>
      <c r="G8" s="290"/>
      <c r="H8" s="290"/>
      <c r="I8" s="290"/>
      <c r="J8" s="290"/>
      <c r="K8" s="290"/>
      <c r="L8" s="291" t="s">
        <v>106</v>
      </c>
      <c r="M8" s="291" t="s">
        <v>53</v>
      </c>
      <c r="N8" s="291" t="s">
        <v>52</v>
      </c>
      <c r="O8" s="291" t="s">
        <v>107</v>
      </c>
      <c r="P8" s="291" t="s">
        <v>140</v>
      </c>
      <c r="Q8" s="292" t="s">
        <v>141</v>
      </c>
      <c r="R8" s="292" t="s">
        <v>142</v>
      </c>
      <c r="S8" s="292" t="s">
        <v>143</v>
      </c>
      <c r="T8" s="292" t="s">
        <v>144</v>
      </c>
      <c r="U8" s="292">
        <v>2021</v>
      </c>
      <c r="V8" s="292">
        <v>2022</v>
      </c>
      <c r="W8" s="293">
        <v>2023</v>
      </c>
    </row>
    <row r="9" spans="1:23" x14ac:dyDescent="0.2">
      <c r="A9" s="148"/>
      <c r="B9" s="294" t="s">
        <v>145</v>
      </c>
      <c r="C9" s="295"/>
      <c r="D9" s="295"/>
      <c r="E9" s="295"/>
      <c r="F9" s="295"/>
      <c r="G9" s="295"/>
      <c r="H9" s="295"/>
      <c r="I9" s="295"/>
      <c r="J9" s="295"/>
      <c r="K9" s="295"/>
      <c r="L9" s="296" t="s">
        <v>146</v>
      </c>
      <c r="M9" s="297">
        <v>0</v>
      </c>
      <c r="N9" s="297">
        <v>0</v>
      </c>
      <c r="O9" s="298">
        <v>0</v>
      </c>
      <c r="P9" s="299"/>
      <c r="Q9" s="300">
        <v>5714000</v>
      </c>
      <c r="R9" s="300">
        <v>5312481</v>
      </c>
      <c r="S9" s="300">
        <v>5237700</v>
      </c>
      <c r="T9" s="300">
        <f>T10</f>
        <v>548200.72</v>
      </c>
      <c r="U9" s="301">
        <f>U10</f>
        <v>6269800.7199999997</v>
      </c>
      <c r="V9" s="301">
        <f>V10</f>
        <v>5316600</v>
      </c>
      <c r="W9" s="302">
        <f>W10</f>
        <v>5237700</v>
      </c>
    </row>
    <row r="10" spans="1:23" x14ac:dyDescent="0.2">
      <c r="A10" s="148"/>
      <c r="B10" s="303"/>
      <c r="C10" s="304" t="s">
        <v>67</v>
      </c>
      <c r="D10" s="304"/>
      <c r="E10" s="304"/>
      <c r="F10" s="304"/>
      <c r="G10" s="304"/>
      <c r="H10" s="304"/>
      <c r="I10" s="304"/>
      <c r="J10" s="304"/>
      <c r="K10" s="304"/>
      <c r="L10" s="305" t="s">
        <v>147</v>
      </c>
      <c r="M10" s="306">
        <v>0</v>
      </c>
      <c r="N10" s="306">
        <v>0</v>
      </c>
      <c r="O10" s="307">
        <v>0</v>
      </c>
      <c r="P10" s="308"/>
      <c r="Q10" s="309">
        <v>2467399.86</v>
      </c>
      <c r="R10" s="309">
        <v>2336000</v>
      </c>
      <c r="S10" s="309">
        <v>2240700</v>
      </c>
      <c r="T10" s="309">
        <f>T11+T15+T22+T26+T32+T37+T42+T47+T56+T61</f>
        <v>548200.72</v>
      </c>
      <c r="U10" s="310">
        <f>U11+U15+U22+U26+U32+U37+U42+U47+U56+U61</f>
        <v>6269800.7199999997</v>
      </c>
      <c r="V10" s="310">
        <f>V11+V15+V22+V26+V32+V37+V42+V47+V56+V61</f>
        <v>5316600</v>
      </c>
      <c r="W10" s="311">
        <f>W11+W15+W22+W26+W32+W37+W42+W47+W56+W61</f>
        <v>5237700</v>
      </c>
    </row>
    <row r="11" spans="1:23" x14ac:dyDescent="0.2">
      <c r="A11" s="148"/>
      <c r="B11" s="312" t="s">
        <v>68</v>
      </c>
      <c r="C11" s="304"/>
      <c r="D11" s="304"/>
      <c r="E11" s="304"/>
      <c r="F11" s="304"/>
      <c r="G11" s="304"/>
      <c r="H11" s="304"/>
      <c r="I11" s="304"/>
      <c r="J11" s="304"/>
      <c r="K11" s="304"/>
      <c r="L11" s="305" t="s">
        <v>148</v>
      </c>
      <c r="M11" s="306">
        <v>0</v>
      </c>
      <c r="N11" s="306">
        <v>0</v>
      </c>
      <c r="O11" s="307" t="s">
        <v>149</v>
      </c>
      <c r="P11" s="308"/>
      <c r="Q11" s="309">
        <v>767248.8</v>
      </c>
      <c r="R11" s="309">
        <v>767248.8</v>
      </c>
      <c r="S11" s="309">
        <v>651000</v>
      </c>
      <c r="T11" s="309">
        <v>0</v>
      </c>
      <c r="U11" s="310">
        <f t="shared" ref="U11:W13" si="0">U12</f>
        <v>767248.8</v>
      </c>
      <c r="V11" s="310">
        <f t="shared" si="0"/>
        <v>767248.8</v>
      </c>
      <c r="W11" s="311">
        <f t="shared" si="0"/>
        <v>651000</v>
      </c>
    </row>
    <row r="12" spans="1:23" x14ac:dyDescent="0.2">
      <c r="A12" s="148"/>
      <c r="B12" s="313" t="s">
        <v>48</v>
      </c>
      <c r="C12" s="314"/>
      <c r="D12" s="314"/>
      <c r="E12" s="314"/>
      <c r="F12" s="314"/>
      <c r="G12" s="314"/>
      <c r="H12" s="314"/>
      <c r="I12" s="314"/>
      <c r="J12" s="314"/>
      <c r="K12" s="314"/>
      <c r="L12" s="315" t="s">
        <v>148</v>
      </c>
      <c r="M12" s="316">
        <v>1</v>
      </c>
      <c r="N12" s="316">
        <v>0</v>
      </c>
      <c r="O12" s="308" t="s">
        <v>149</v>
      </c>
      <c r="P12" s="308"/>
      <c r="Q12" s="309">
        <v>767248.8</v>
      </c>
      <c r="R12" s="309">
        <v>767248.8</v>
      </c>
      <c r="S12" s="309">
        <v>651000</v>
      </c>
      <c r="T12" s="309">
        <v>0</v>
      </c>
      <c r="U12" s="309">
        <f t="shared" si="0"/>
        <v>767248.8</v>
      </c>
      <c r="V12" s="309">
        <f t="shared" si="0"/>
        <v>767248.8</v>
      </c>
      <c r="W12" s="317">
        <f t="shared" si="0"/>
        <v>651000</v>
      </c>
    </row>
    <row r="13" spans="1:23" x14ac:dyDescent="0.2">
      <c r="A13" s="148"/>
      <c r="B13" s="313" t="s">
        <v>47</v>
      </c>
      <c r="C13" s="314"/>
      <c r="D13" s="314"/>
      <c r="E13" s="314"/>
      <c r="F13" s="314"/>
      <c r="G13" s="314"/>
      <c r="H13" s="314"/>
      <c r="I13" s="314"/>
      <c r="J13" s="314"/>
      <c r="K13" s="314"/>
      <c r="L13" s="315" t="s">
        <v>148</v>
      </c>
      <c r="M13" s="316">
        <v>1</v>
      </c>
      <c r="N13" s="316">
        <v>2</v>
      </c>
      <c r="O13" s="308" t="s">
        <v>149</v>
      </c>
      <c r="P13" s="308"/>
      <c r="Q13" s="309">
        <v>767248.8</v>
      </c>
      <c r="R13" s="309">
        <v>767248.8</v>
      </c>
      <c r="S13" s="309">
        <v>651000</v>
      </c>
      <c r="T13" s="309">
        <v>0</v>
      </c>
      <c r="U13" s="309">
        <f t="shared" si="0"/>
        <v>767248.8</v>
      </c>
      <c r="V13" s="309">
        <f t="shared" si="0"/>
        <v>767248.8</v>
      </c>
      <c r="W13" s="317">
        <f t="shared" si="0"/>
        <v>651000</v>
      </c>
    </row>
    <row r="14" spans="1:23" x14ac:dyDescent="0.2">
      <c r="A14" s="148"/>
      <c r="B14" s="313" t="s">
        <v>69</v>
      </c>
      <c r="C14" s="314"/>
      <c r="D14" s="314"/>
      <c r="E14" s="314"/>
      <c r="F14" s="314"/>
      <c r="G14" s="314"/>
      <c r="H14" s="314"/>
      <c r="I14" s="314"/>
      <c r="J14" s="314"/>
      <c r="K14" s="314"/>
      <c r="L14" s="315" t="s">
        <v>148</v>
      </c>
      <c r="M14" s="316">
        <v>1</v>
      </c>
      <c r="N14" s="316">
        <v>2</v>
      </c>
      <c r="O14" s="308" t="s">
        <v>71</v>
      </c>
      <c r="P14" s="308"/>
      <c r="Q14" s="309">
        <v>767248.8</v>
      </c>
      <c r="R14" s="309">
        <v>767248.8</v>
      </c>
      <c r="S14" s="309">
        <v>651000</v>
      </c>
      <c r="T14" s="309">
        <v>0</v>
      </c>
      <c r="U14" s="309">
        <v>767248.8</v>
      </c>
      <c r="V14" s="309">
        <v>767248.8</v>
      </c>
      <c r="W14" s="317">
        <v>651000</v>
      </c>
    </row>
    <row r="15" spans="1:23" x14ac:dyDescent="0.2">
      <c r="A15" s="148"/>
      <c r="B15" s="312" t="s">
        <v>70</v>
      </c>
      <c r="C15" s="304"/>
      <c r="D15" s="304"/>
      <c r="E15" s="304"/>
      <c r="F15" s="304"/>
      <c r="G15" s="304"/>
      <c r="H15" s="304"/>
      <c r="I15" s="304"/>
      <c r="J15" s="304"/>
      <c r="K15" s="304"/>
      <c r="L15" s="305" t="s">
        <v>150</v>
      </c>
      <c r="M15" s="306">
        <v>0</v>
      </c>
      <c r="N15" s="306">
        <v>0</v>
      </c>
      <c r="O15" s="307" t="s">
        <v>149</v>
      </c>
      <c r="P15" s="308"/>
      <c r="Q15" s="309">
        <v>1672051.06</v>
      </c>
      <c r="R15" s="309">
        <v>1540651.2</v>
      </c>
      <c r="S15" s="309">
        <v>1561600</v>
      </c>
      <c r="T15" s="309">
        <f t="shared" ref="T15:W16" si="1">T16</f>
        <v>140909.04999999999</v>
      </c>
      <c r="U15" s="310">
        <f t="shared" si="1"/>
        <v>1920460.25</v>
      </c>
      <c r="V15" s="310">
        <f t="shared" si="1"/>
        <v>1540651.2</v>
      </c>
      <c r="W15" s="311">
        <f t="shared" si="1"/>
        <v>1561600</v>
      </c>
    </row>
    <row r="16" spans="1:23" x14ac:dyDescent="0.2">
      <c r="A16" s="148"/>
      <c r="B16" s="313" t="s">
        <v>48</v>
      </c>
      <c r="C16" s="314"/>
      <c r="D16" s="314"/>
      <c r="E16" s="314"/>
      <c r="F16" s="314"/>
      <c r="G16" s="314"/>
      <c r="H16" s="314"/>
      <c r="I16" s="314"/>
      <c r="J16" s="314"/>
      <c r="K16" s="314"/>
      <c r="L16" s="315" t="s">
        <v>150</v>
      </c>
      <c r="M16" s="316">
        <v>1</v>
      </c>
      <c r="N16" s="316">
        <v>0</v>
      </c>
      <c r="O16" s="308" t="s">
        <v>149</v>
      </c>
      <c r="P16" s="308"/>
      <c r="Q16" s="309">
        <v>1672051.06</v>
      </c>
      <c r="R16" s="309">
        <v>1540651.2</v>
      </c>
      <c r="S16" s="309">
        <v>1561600</v>
      </c>
      <c r="T16" s="309">
        <f t="shared" si="1"/>
        <v>140909.04999999999</v>
      </c>
      <c r="U16" s="309">
        <f t="shared" si="1"/>
        <v>1920460.25</v>
      </c>
      <c r="V16" s="309">
        <f t="shared" si="1"/>
        <v>1540651.2</v>
      </c>
      <c r="W16" s="317">
        <f t="shared" si="1"/>
        <v>1561600</v>
      </c>
    </row>
    <row r="17" spans="1:23" x14ac:dyDescent="0.2">
      <c r="A17" s="148"/>
      <c r="B17" s="313" t="s">
        <v>46</v>
      </c>
      <c r="C17" s="314"/>
      <c r="D17" s="314"/>
      <c r="E17" s="314"/>
      <c r="F17" s="314"/>
      <c r="G17" s="314"/>
      <c r="H17" s="314"/>
      <c r="I17" s="314"/>
      <c r="J17" s="314"/>
      <c r="K17" s="314"/>
      <c r="L17" s="315" t="s">
        <v>150</v>
      </c>
      <c r="M17" s="316">
        <v>1</v>
      </c>
      <c r="N17" s="316">
        <v>4</v>
      </c>
      <c r="O17" s="308" t="s">
        <v>149</v>
      </c>
      <c r="P17" s="308"/>
      <c r="Q17" s="309">
        <v>1672051.06</v>
      </c>
      <c r="R17" s="309">
        <v>1540651.2</v>
      </c>
      <c r="S17" s="309">
        <v>1561600</v>
      </c>
      <c r="T17" s="309">
        <f>T18+T19+T20+T21</f>
        <v>140909.04999999999</v>
      </c>
      <c r="U17" s="309">
        <f>U18+U19+U20+U21</f>
        <v>1920460.25</v>
      </c>
      <c r="V17" s="309">
        <f>V18+V19+V20+V21</f>
        <v>1540651.2</v>
      </c>
      <c r="W17" s="317">
        <f>W18+W19+W20+W21</f>
        <v>1561600</v>
      </c>
    </row>
    <row r="18" spans="1:23" x14ac:dyDescent="0.2">
      <c r="A18" s="148"/>
      <c r="B18" s="313" t="s">
        <v>69</v>
      </c>
      <c r="C18" s="314"/>
      <c r="D18" s="314"/>
      <c r="E18" s="314"/>
      <c r="F18" s="314"/>
      <c r="G18" s="314"/>
      <c r="H18" s="314"/>
      <c r="I18" s="314"/>
      <c r="J18" s="314"/>
      <c r="K18" s="314"/>
      <c r="L18" s="315" t="s">
        <v>150</v>
      </c>
      <c r="M18" s="316">
        <v>1</v>
      </c>
      <c r="N18" s="316">
        <v>4</v>
      </c>
      <c r="O18" s="308" t="s">
        <v>71</v>
      </c>
      <c r="P18" s="308"/>
      <c r="Q18" s="309">
        <v>1564951.06</v>
      </c>
      <c r="R18" s="309">
        <v>1512551.2</v>
      </c>
      <c r="S18" s="309">
        <v>1512551.2</v>
      </c>
      <c r="T18" s="309">
        <v>0</v>
      </c>
      <c r="U18" s="309">
        <v>1672451.2</v>
      </c>
      <c r="V18" s="309">
        <v>1512551.2</v>
      </c>
      <c r="W18" s="317">
        <v>1512551.2</v>
      </c>
    </row>
    <row r="19" spans="1:23" x14ac:dyDescent="0.2">
      <c r="A19" s="148"/>
      <c r="B19" s="313" t="s">
        <v>72</v>
      </c>
      <c r="C19" s="314"/>
      <c r="D19" s="314"/>
      <c r="E19" s="314"/>
      <c r="F19" s="314"/>
      <c r="G19" s="314"/>
      <c r="H19" s="314"/>
      <c r="I19" s="314"/>
      <c r="J19" s="314"/>
      <c r="K19" s="314"/>
      <c r="L19" s="315" t="s">
        <v>150</v>
      </c>
      <c r="M19" s="316">
        <v>1</v>
      </c>
      <c r="N19" s="316">
        <v>4</v>
      </c>
      <c r="O19" s="308" t="s">
        <v>73</v>
      </c>
      <c r="P19" s="308"/>
      <c r="Q19" s="309">
        <v>77900</v>
      </c>
      <c r="R19" s="309">
        <v>0</v>
      </c>
      <c r="S19" s="309">
        <v>28948.799999999999</v>
      </c>
      <c r="T19" s="309">
        <v>140909.04999999999</v>
      </c>
      <c r="U19" s="309">
        <v>218809.05</v>
      </c>
      <c r="V19" s="309">
        <v>0</v>
      </c>
      <c r="W19" s="317">
        <v>28948.799999999999</v>
      </c>
    </row>
    <row r="20" spans="1:23" x14ac:dyDescent="0.2">
      <c r="A20" s="148"/>
      <c r="B20" s="313" t="s">
        <v>75</v>
      </c>
      <c r="C20" s="314"/>
      <c r="D20" s="314"/>
      <c r="E20" s="314"/>
      <c r="F20" s="314"/>
      <c r="G20" s="314"/>
      <c r="H20" s="314"/>
      <c r="I20" s="314"/>
      <c r="J20" s="314"/>
      <c r="K20" s="314"/>
      <c r="L20" s="315" t="s">
        <v>150</v>
      </c>
      <c r="M20" s="316">
        <v>1</v>
      </c>
      <c r="N20" s="316">
        <v>4</v>
      </c>
      <c r="O20" s="308" t="s">
        <v>92</v>
      </c>
      <c r="P20" s="308"/>
      <c r="Q20" s="309">
        <v>21200</v>
      </c>
      <c r="R20" s="309">
        <v>20100</v>
      </c>
      <c r="S20" s="309">
        <v>20100</v>
      </c>
      <c r="T20" s="309">
        <v>0</v>
      </c>
      <c r="U20" s="309">
        <v>21200</v>
      </c>
      <c r="V20" s="309">
        <v>20100</v>
      </c>
      <c r="W20" s="317">
        <v>20100</v>
      </c>
    </row>
    <row r="21" spans="1:23" x14ac:dyDescent="0.2">
      <c r="A21" s="148"/>
      <c r="B21" s="313" t="s">
        <v>74</v>
      </c>
      <c r="C21" s="314"/>
      <c r="D21" s="314"/>
      <c r="E21" s="314"/>
      <c r="F21" s="314"/>
      <c r="G21" s="314"/>
      <c r="H21" s="314"/>
      <c r="I21" s="314"/>
      <c r="J21" s="314"/>
      <c r="K21" s="314"/>
      <c r="L21" s="315" t="s">
        <v>150</v>
      </c>
      <c r="M21" s="316">
        <v>1</v>
      </c>
      <c r="N21" s="316">
        <v>4</v>
      </c>
      <c r="O21" s="308" t="s">
        <v>151</v>
      </c>
      <c r="P21" s="308"/>
      <c r="Q21" s="309">
        <v>8000</v>
      </c>
      <c r="R21" s="309">
        <v>8000</v>
      </c>
      <c r="S21" s="309">
        <v>0</v>
      </c>
      <c r="T21" s="309">
        <v>0</v>
      </c>
      <c r="U21" s="309">
        <v>8000</v>
      </c>
      <c r="V21" s="309">
        <v>8000</v>
      </c>
      <c r="W21" s="317">
        <v>0</v>
      </c>
    </row>
    <row r="22" spans="1:23" x14ac:dyDescent="0.2">
      <c r="A22" s="148"/>
      <c r="B22" s="312" t="s">
        <v>76</v>
      </c>
      <c r="C22" s="304"/>
      <c r="D22" s="304"/>
      <c r="E22" s="304"/>
      <c r="F22" s="304"/>
      <c r="G22" s="304"/>
      <c r="H22" s="304"/>
      <c r="I22" s="304"/>
      <c r="J22" s="304"/>
      <c r="K22" s="304"/>
      <c r="L22" s="305" t="s">
        <v>152</v>
      </c>
      <c r="M22" s="306">
        <v>0</v>
      </c>
      <c r="N22" s="306">
        <v>0</v>
      </c>
      <c r="O22" s="307" t="s">
        <v>149</v>
      </c>
      <c r="P22" s="308"/>
      <c r="Q22" s="309">
        <v>28100</v>
      </c>
      <c r="R22" s="309">
        <v>28100</v>
      </c>
      <c r="S22" s="309">
        <v>28100</v>
      </c>
      <c r="T22" s="309">
        <v>0</v>
      </c>
      <c r="U22" s="310">
        <f t="shared" ref="U22:W24" si="2">U23</f>
        <v>28100</v>
      </c>
      <c r="V22" s="310">
        <f t="shared" si="2"/>
        <v>28100</v>
      </c>
      <c r="W22" s="311">
        <f t="shared" si="2"/>
        <v>28100</v>
      </c>
    </row>
    <row r="23" spans="1:23" x14ac:dyDescent="0.2">
      <c r="A23" s="148"/>
      <c r="B23" s="313" t="s">
        <v>48</v>
      </c>
      <c r="C23" s="314"/>
      <c r="D23" s="314"/>
      <c r="E23" s="314"/>
      <c r="F23" s="314"/>
      <c r="G23" s="314"/>
      <c r="H23" s="314"/>
      <c r="I23" s="314"/>
      <c r="J23" s="314"/>
      <c r="K23" s="314"/>
      <c r="L23" s="315" t="s">
        <v>152</v>
      </c>
      <c r="M23" s="316">
        <v>1</v>
      </c>
      <c r="N23" s="316">
        <v>0</v>
      </c>
      <c r="O23" s="308" t="s">
        <v>149</v>
      </c>
      <c r="P23" s="308"/>
      <c r="Q23" s="309">
        <v>28100</v>
      </c>
      <c r="R23" s="309">
        <v>28100</v>
      </c>
      <c r="S23" s="309">
        <v>28100</v>
      </c>
      <c r="T23" s="309">
        <v>0</v>
      </c>
      <c r="U23" s="309">
        <f t="shared" si="2"/>
        <v>28100</v>
      </c>
      <c r="V23" s="309">
        <f t="shared" si="2"/>
        <v>28100</v>
      </c>
      <c r="W23" s="317">
        <f t="shared" si="2"/>
        <v>28100</v>
      </c>
    </row>
    <row r="24" spans="1:23" x14ac:dyDescent="0.2">
      <c r="A24" s="148"/>
      <c r="B24" s="313" t="s">
        <v>45</v>
      </c>
      <c r="C24" s="314"/>
      <c r="D24" s="314"/>
      <c r="E24" s="314"/>
      <c r="F24" s="314"/>
      <c r="G24" s="314"/>
      <c r="H24" s="314"/>
      <c r="I24" s="314"/>
      <c r="J24" s="314"/>
      <c r="K24" s="314"/>
      <c r="L24" s="315" t="s">
        <v>152</v>
      </c>
      <c r="M24" s="316">
        <v>1</v>
      </c>
      <c r="N24" s="316">
        <v>6</v>
      </c>
      <c r="O24" s="308" t="s">
        <v>149</v>
      </c>
      <c r="P24" s="308"/>
      <c r="Q24" s="309">
        <v>28100</v>
      </c>
      <c r="R24" s="309">
        <v>28100</v>
      </c>
      <c r="S24" s="309">
        <v>28100</v>
      </c>
      <c r="T24" s="309">
        <v>0</v>
      </c>
      <c r="U24" s="309">
        <f t="shared" si="2"/>
        <v>28100</v>
      </c>
      <c r="V24" s="309">
        <f t="shared" si="2"/>
        <v>28100</v>
      </c>
      <c r="W24" s="317">
        <f t="shared" si="2"/>
        <v>28100</v>
      </c>
    </row>
    <row r="25" spans="1:23" x14ac:dyDescent="0.2">
      <c r="A25" s="148"/>
      <c r="B25" s="313" t="s">
        <v>75</v>
      </c>
      <c r="C25" s="314"/>
      <c r="D25" s="314"/>
      <c r="E25" s="314"/>
      <c r="F25" s="314"/>
      <c r="G25" s="314"/>
      <c r="H25" s="314"/>
      <c r="I25" s="314"/>
      <c r="J25" s="314"/>
      <c r="K25" s="314"/>
      <c r="L25" s="315" t="s">
        <v>152</v>
      </c>
      <c r="M25" s="316">
        <v>1</v>
      </c>
      <c r="N25" s="316">
        <v>6</v>
      </c>
      <c r="O25" s="308" t="s">
        <v>92</v>
      </c>
      <c r="P25" s="308"/>
      <c r="Q25" s="309">
        <v>28100</v>
      </c>
      <c r="R25" s="309">
        <v>28100</v>
      </c>
      <c r="S25" s="309">
        <v>28100</v>
      </c>
      <c r="T25" s="309">
        <v>0</v>
      </c>
      <c r="U25" s="309">
        <v>28100</v>
      </c>
      <c r="V25" s="309">
        <v>28100</v>
      </c>
      <c r="W25" s="317">
        <v>28100</v>
      </c>
    </row>
    <row r="26" spans="1:23" x14ac:dyDescent="0.2">
      <c r="A26" s="148"/>
      <c r="B26" s="303"/>
      <c r="C26" s="304" t="s">
        <v>80</v>
      </c>
      <c r="D26" s="304"/>
      <c r="E26" s="304"/>
      <c r="F26" s="304"/>
      <c r="G26" s="304"/>
      <c r="H26" s="304"/>
      <c r="I26" s="304"/>
      <c r="J26" s="304"/>
      <c r="K26" s="304"/>
      <c r="L26" s="305" t="s">
        <v>153</v>
      </c>
      <c r="M26" s="306">
        <v>0</v>
      </c>
      <c r="N26" s="306">
        <v>0</v>
      </c>
      <c r="O26" s="307">
        <v>0</v>
      </c>
      <c r="P26" s="308"/>
      <c r="Q26" s="309">
        <v>102000</v>
      </c>
      <c r="R26" s="309">
        <v>103000</v>
      </c>
      <c r="S26" s="309">
        <v>107100</v>
      </c>
      <c r="T26" s="309">
        <v>0</v>
      </c>
      <c r="U26" s="310">
        <f t="shared" ref="U26:W28" si="3">U27</f>
        <v>102000</v>
      </c>
      <c r="V26" s="310">
        <f t="shared" si="3"/>
        <v>103000</v>
      </c>
      <c r="W26" s="311">
        <f t="shared" si="3"/>
        <v>107100</v>
      </c>
    </row>
    <row r="27" spans="1:23" x14ac:dyDescent="0.2">
      <c r="A27" s="148"/>
      <c r="B27" s="312" t="s">
        <v>154</v>
      </c>
      <c r="C27" s="304"/>
      <c r="D27" s="304"/>
      <c r="E27" s="304"/>
      <c r="F27" s="304"/>
      <c r="G27" s="304"/>
      <c r="H27" s="304"/>
      <c r="I27" s="304"/>
      <c r="J27" s="304"/>
      <c r="K27" s="304"/>
      <c r="L27" s="305" t="s">
        <v>155</v>
      </c>
      <c r="M27" s="306">
        <v>0</v>
      </c>
      <c r="N27" s="306">
        <v>0</v>
      </c>
      <c r="O27" s="307" t="s">
        <v>149</v>
      </c>
      <c r="P27" s="308"/>
      <c r="Q27" s="309">
        <v>102000</v>
      </c>
      <c r="R27" s="309">
        <v>103000</v>
      </c>
      <c r="S27" s="309">
        <v>107100</v>
      </c>
      <c r="T27" s="309">
        <v>0</v>
      </c>
      <c r="U27" s="310">
        <f t="shared" si="3"/>
        <v>102000</v>
      </c>
      <c r="V27" s="310">
        <f t="shared" si="3"/>
        <v>103000</v>
      </c>
      <c r="W27" s="311">
        <f t="shared" si="3"/>
        <v>107100</v>
      </c>
    </row>
    <row r="28" spans="1:23" x14ac:dyDescent="0.2">
      <c r="A28" s="148"/>
      <c r="B28" s="313" t="s">
        <v>43</v>
      </c>
      <c r="C28" s="314"/>
      <c r="D28" s="314"/>
      <c r="E28" s="314"/>
      <c r="F28" s="314"/>
      <c r="G28" s="314"/>
      <c r="H28" s="314"/>
      <c r="I28" s="314"/>
      <c r="J28" s="314"/>
      <c r="K28" s="314"/>
      <c r="L28" s="315" t="s">
        <v>155</v>
      </c>
      <c r="M28" s="316">
        <v>2</v>
      </c>
      <c r="N28" s="316">
        <v>0</v>
      </c>
      <c r="O28" s="308" t="s">
        <v>149</v>
      </c>
      <c r="P28" s="308"/>
      <c r="Q28" s="309">
        <v>102000</v>
      </c>
      <c r="R28" s="309">
        <v>103000</v>
      </c>
      <c r="S28" s="309">
        <v>107100</v>
      </c>
      <c r="T28" s="309">
        <v>0</v>
      </c>
      <c r="U28" s="309">
        <f t="shared" si="3"/>
        <v>102000</v>
      </c>
      <c r="V28" s="309">
        <f t="shared" si="3"/>
        <v>103000</v>
      </c>
      <c r="W28" s="317">
        <f t="shared" si="3"/>
        <v>107100</v>
      </c>
    </row>
    <row r="29" spans="1:23" x14ac:dyDescent="0.2">
      <c r="A29" s="148"/>
      <c r="B29" s="313" t="s">
        <v>42</v>
      </c>
      <c r="C29" s="314"/>
      <c r="D29" s="314"/>
      <c r="E29" s="314"/>
      <c r="F29" s="314"/>
      <c r="G29" s="314"/>
      <c r="H29" s="314"/>
      <c r="I29" s="314"/>
      <c r="J29" s="314"/>
      <c r="K29" s="314"/>
      <c r="L29" s="315" t="s">
        <v>155</v>
      </c>
      <c r="M29" s="316">
        <v>2</v>
      </c>
      <c r="N29" s="316">
        <v>3</v>
      </c>
      <c r="O29" s="308" t="s">
        <v>149</v>
      </c>
      <c r="P29" s="308"/>
      <c r="Q29" s="309">
        <v>102000</v>
      </c>
      <c r="R29" s="309">
        <v>103000</v>
      </c>
      <c r="S29" s="309">
        <v>107100</v>
      </c>
      <c r="T29" s="309">
        <v>0</v>
      </c>
      <c r="U29" s="309">
        <f>U30+U31</f>
        <v>102000</v>
      </c>
      <c r="V29" s="309">
        <f>V30+V31</f>
        <v>103000</v>
      </c>
      <c r="W29" s="317">
        <f>W30+W31</f>
        <v>107100</v>
      </c>
    </row>
    <row r="30" spans="1:23" x14ac:dyDescent="0.2">
      <c r="A30" s="148"/>
      <c r="B30" s="313" t="s">
        <v>69</v>
      </c>
      <c r="C30" s="314"/>
      <c r="D30" s="314"/>
      <c r="E30" s="314"/>
      <c r="F30" s="314"/>
      <c r="G30" s="314"/>
      <c r="H30" s="314"/>
      <c r="I30" s="314"/>
      <c r="J30" s="314"/>
      <c r="K30" s="314"/>
      <c r="L30" s="315" t="s">
        <v>155</v>
      </c>
      <c r="M30" s="316">
        <v>2</v>
      </c>
      <c r="N30" s="316">
        <v>3</v>
      </c>
      <c r="O30" s="308" t="s">
        <v>71</v>
      </c>
      <c r="P30" s="308"/>
      <c r="Q30" s="309">
        <v>101556</v>
      </c>
      <c r="R30" s="309">
        <v>101556</v>
      </c>
      <c r="S30" s="309">
        <v>101556</v>
      </c>
      <c r="T30" s="309">
        <v>0</v>
      </c>
      <c r="U30" s="309">
        <v>101556</v>
      </c>
      <c r="V30" s="309">
        <v>101556</v>
      </c>
      <c r="W30" s="317">
        <v>101556</v>
      </c>
    </row>
    <row r="31" spans="1:23" x14ac:dyDescent="0.2">
      <c r="A31" s="148"/>
      <c r="B31" s="313" t="s">
        <v>72</v>
      </c>
      <c r="C31" s="314"/>
      <c r="D31" s="314"/>
      <c r="E31" s="314"/>
      <c r="F31" s="314"/>
      <c r="G31" s="314"/>
      <c r="H31" s="314"/>
      <c r="I31" s="314"/>
      <c r="J31" s="314"/>
      <c r="K31" s="314"/>
      <c r="L31" s="315" t="s">
        <v>155</v>
      </c>
      <c r="M31" s="316">
        <v>2</v>
      </c>
      <c r="N31" s="316">
        <v>3</v>
      </c>
      <c r="O31" s="308" t="s">
        <v>73</v>
      </c>
      <c r="P31" s="308"/>
      <c r="Q31" s="309">
        <v>444</v>
      </c>
      <c r="R31" s="309">
        <v>1444</v>
      </c>
      <c r="S31" s="309">
        <v>5544</v>
      </c>
      <c r="T31" s="309">
        <v>0</v>
      </c>
      <c r="U31" s="309">
        <v>444</v>
      </c>
      <c r="V31" s="309">
        <v>1444</v>
      </c>
      <c r="W31" s="317">
        <v>5544</v>
      </c>
    </row>
    <row r="32" spans="1:23" x14ac:dyDescent="0.2">
      <c r="A32" s="148"/>
      <c r="B32" s="303"/>
      <c r="C32" s="304" t="s">
        <v>156</v>
      </c>
      <c r="D32" s="304"/>
      <c r="E32" s="304"/>
      <c r="F32" s="304"/>
      <c r="G32" s="304"/>
      <c r="H32" s="304"/>
      <c r="I32" s="304"/>
      <c r="J32" s="304"/>
      <c r="K32" s="304"/>
      <c r="L32" s="305" t="s">
        <v>157</v>
      </c>
      <c r="M32" s="306">
        <v>0</v>
      </c>
      <c r="N32" s="306">
        <v>0</v>
      </c>
      <c r="O32" s="307">
        <v>0</v>
      </c>
      <c r="P32" s="308"/>
      <c r="Q32" s="309">
        <v>137300</v>
      </c>
      <c r="R32" s="309">
        <v>0</v>
      </c>
      <c r="S32" s="309">
        <v>0</v>
      </c>
      <c r="T32" s="309">
        <f t="shared" ref="T32:U35" si="4">T33</f>
        <v>-20000</v>
      </c>
      <c r="U32" s="310">
        <f t="shared" si="4"/>
        <v>117300</v>
      </c>
      <c r="V32" s="310">
        <v>0</v>
      </c>
      <c r="W32" s="311">
        <v>0</v>
      </c>
    </row>
    <row r="33" spans="1:23" x14ac:dyDescent="0.2">
      <c r="A33" s="148"/>
      <c r="B33" s="312" t="s">
        <v>83</v>
      </c>
      <c r="C33" s="304"/>
      <c r="D33" s="304"/>
      <c r="E33" s="304"/>
      <c r="F33" s="304"/>
      <c r="G33" s="304"/>
      <c r="H33" s="304"/>
      <c r="I33" s="304"/>
      <c r="J33" s="304"/>
      <c r="K33" s="304"/>
      <c r="L33" s="305" t="s">
        <v>158</v>
      </c>
      <c r="M33" s="306">
        <v>0</v>
      </c>
      <c r="N33" s="306">
        <v>0</v>
      </c>
      <c r="O33" s="307" t="s">
        <v>149</v>
      </c>
      <c r="P33" s="308"/>
      <c r="Q33" s="309">
        <v>137300</v>
      </c>
      <c r="R33" s="309">
        <v>0</v>
      </c>
      <c r="S33" s="309">
        <v>0</v>
      </c>
      <c r="T33" s="309">
        <f t="shared" si="4"/>
        <v>-20000</v>
      </c>
      <c r="U33" s="310">
        <f t="shared" si="4"/>
        <v>117300</v>
      </c>
      <c r="V33" s="310">
        <v>0</v>
      </c>
      <c r="W33" s="311">
        <v>0</v>
      </c>
    </row>
    <row r="34" spans="1:23" x14ac:dyDescent="0.2">
      <c r="A34" s="148"/>
      <c r="B34" s="313" t="s">
        <v>41</v>
      </c>
      <c r="C34" s="314"/>
      <c r="D34" s="314"/>
      <c r="E34" s="314"/>
      <c r="F34" s="314"/>
      <c r="G34" s="314"/>
      <c r="H34" s="314"/>
      <c r="I34" s="314"/>
      <c r="J34" s="314"/>
      <c r="K34" s="314"/>
      <c r="L34" s="315" t="s">
        <v>158</v>
      </c>
      <c r="M34" s="316">
        <v>3</v>
      </c>
      <c r="N34" s="316">
        <v>0</v>
      </c>
      <c r="O34" s="308" t="s">
        <v>149</v>
      </c>
      <c r="P34" s="308"/>
      <c r="Q34" s="309">
        <v>137300</v>
      </c>
      <c r="R34" s="309">
        <v>0</v>
      </c>
      <c r="S34" s="309">
        <v>0</v>
      </c>
      <c r="T34" s="309">
        <f t="shared" si="4"/>
        <v>-20000</v>
      </c>
      <c r="U34" s="309">
        <f t="shared" si="4"/>
        <v>117300</v>
      </c>
      <c r="V34" s="309">
        <v>0</v>
      </c>
      <c r="W34" s="317">
        <v>0</v>
      </c>
    </row>
    <row r="35" spans="1:23" x14ac:dyDescent="0.2">
      <c r="A35" s="148"/>
      <c r="B35" s="313" t="s">
        <v>159</v>
      </c>
      <c r="C35" s="314"/>
      <c r="D35" s="314"/>
      <c r="E35" s="314"/>
      <c r="F35" s="314"/>
      <c r="G35" s="314"/>
      <c r="H35" s="314"/>
      <c r="I35" s="314"/>
      <c r="J35" s="314"/>
      <c r="K35" s="314"/>
      <c r="L35" s="315" t="s">
        <v>158</v>
      </c>
      <c r="M35" s="316">
        <v>3</v>
      </c>
      <c r="N35" s="316">
        <v>10</v>
      </c>
      <c r="O35" s="308" t="s">
        <v>149</v>
      </c>
      <c r="P35" s="308"/>
      <c r="Q35" s="309">
        <v>137300</v>
      </c>
      <c r="R35" s="309">
        <v>0</v>
      </c>
      <c r="S35" s="309">
        <v>0</v>
      </c>
      <c r="T35" s="309">
        <f t="shared" si="4"/>
        <v>-20000</v>
      </c>
      <c r="U35" s="309">
        <f t="shared" si="4"/>
        <v>117300</v>
      </c>
      <c r="V35" s="309">
        <v>0</v>
      </c>
      <c r="W35" s="317">
        <v>0</v>
      </c>
    </row>
    <row r="36" spans="1:23" x14ac:dyDescent="0.2">
      <c r="A36" s="148"/>
      <c r="B36" s="313" t="s">
        <v>72</v>
      </c>
      <c r="C36" s="314"/>
      <c r="D36" s="314"/>
      <c r="E36" s="314"/>
      <c r="F36" s="314"/>
      <c r="G36" s="314"/>
      <c r="H36" s="314"/>
      <c r="I36" s="314"/>
      <c r="J36" s="314"/>
      <c r="K36" s="314"/>
      <c r="L36" s="315" t="s">
        <v>158</v>
      </c>
      <c r="M36" s="316">
        <v>3</v>
      </c>
      <c r="N36" s="316">
        <v>10</v>
      </c>
      <c r="O36" s="308" t="s">
        <v>73</v>
      </c>
      <c r="P36" s="308"/>
      <c r="Q36" s="309">
        <v>137300</v>
      </c>
      <c r="R36" s="309">
        <v>0</v>
      </c>
      <c r="S36" s="309">
        <v>0</v>
      </c>
      <c r="T36" s="309">
        <v>-20000</v>
      </c>
      <c r="U36" s="309">
        <v>117300</v>
      </c>
      <c r="V36" s="309">
        <v>0</v>
      </c>
      <c r="W36" s="317">
        <v>0</v>
      </c>
    </row>
    <row r="37" spans="1:23" x14ac:dyDescent="0.2">
      <c r="A37" s="148"/>
      <c r="B37" s="303"/>
      <c r="C37" s="304" t="s">
        <v>86</v>
      </c>
      <c r="D37" s="304"/>
      <c r="E37" s="304"/>
      <c r="F37" s="304"/>
      <c r="G37" s="304"/>
      <c r="H37" s="304"/>
      <c r="I37" s="304"/>
      <c r="J37" s="304"/>
      <c r="K37" s="304"/>
      <c r="L37" s="305" t="s">
        <v>160</v>
      </c>
      <c r="M37" s="306">
        <v>0</v>
      </c>
      <c r="N37" s="306">
        <v>0</v>
      </c>
      <c r="O37" s="307">
        <v>0</v>
      </c>
      <c r="P37" s="308"/>
      <c r="Q37" s="309">
        <v>704000</v>
      </c>
      <c r="R37" s="309">
        <v>728000</v>
      </c>
      <c r="S37" s="309">
        <v>756000</v>
      </c>
      <c r="T37" s="309">
        <f t="shared" ref="T37:W40" si="5">T38</f>
        <v>47001.67</v>
      </c>
      <c r="U37" s="310">
        <f t="shared" si="5"/>
        <v>751001.67</v>
      </c>
      <c r="V37" s="310">
        <f t="shared" si="5"/>
        <v>728000</v>
      </c>
      <c r="W37" s="311">
        <f t="shared" si="5"/>
        <v>756000</v>
      </c>
    </row>
    <row r="38" spans="1:23" x14ac:dyDescent="0.2">
      <c r="A38" s="148"/>
      <c r="B38" s="312" t="s">
        <v>161</v>
      </c>
      <c r="C38" s="304"/>
      <c r="D38" s="304"/>
      <c r="E38" s="304"/>
      <c r="F38" s="304"/>
      <c r="G38" s="304"/>
      <c r="H38" s="304"/>
      <c r="I38" s="304"/>
      <c r="J38" s="304"/>
      <c r="K38" s="304"/>
      <c r="L38" s="305" t="s">
        <v>162</v>
      </c>
      <c r="M38" s="306">
        <v>0</v>
      </c>
      <c r="N38" s="306">
        <v>0</v>
      </c>
      <c r="O38" s="307" t="s">
        <v>149</v>
      </c>
      <c r="P38" s="308"/>
      <c r="Q38" s="309">
        <v>704000</v>
      </c>
      <c r="R38" s="309">
        <v>728000</v>
      </c>
      <c r="S38" s="309">
        <v>756000</v>
      </c>
      <c r="T38" s="309">
        <f t="shared" si="5"/>
        <v>47001.67</v>
      </c>
      <c r="U38" s="310">
        <f t="shared" si="5"/>
        <v>751001.67</v>
      </c>
      <c r="V38" s="310">
        <f t="shared" si="5"/>
        <v>728000</v>
      </c>
      <c r="W38" s="311">
        <f t="shared" si="5"/>
        <v>756000</v>
      </c>
    </row>
    <row r="39" spans="1:23" x14ac:dyDescent="0.2">
      <c r="A39" s="148"/>
      <c r="B39" s="313" t="s">
        <v>38</v>
      </c>
      <c r="C39" s="314"/>
      <c r="D39" s="314"/>
      <c r="E39" s="314"/>
      <c r="F39" s="314"/>
      <c r="G39" s="314"/>
      <c r="H39" s="314"/>
      <c r="I39" s="314"/>
      <c r="J39" s="314"/>
      <c r="K39" s="314"/>
      <c r="L39" s="315" t="s">
        <v>162</v>
      </c>
      <c r="M39" s="316">
        <v>4</v>
      </c>
      <c r="N39" s="316">
        <v>0</v>
      </c>
      <c r="O39" s="308" t="s">
        <v>149</v>
      </c>
      <c r="P39" s="308"/>
      <c r="Q39" s="309">
        <v>704000</v>
      </c>
      <c r="R39" s="309">
        <v>728000</v>
      </c>
      <c r="S39" s="309">
        <v>756000</v>
      </c>
      <c r="T39" s="309">
        <f t="shared" si="5"/>
        <v>47001.67</v>
      </c>
      <c r="U39" s="309">
        <f t="shared" si="5"/>
        <v>751001.67</v>
      </c>
      <c r="V39" s="309">
        <f t="shared" si="5"/>
        <v>728000</v>
      </c>
      <c r="W39" s="317">
        <f t="shared" si="5"/>
        <v>756000</v>
      </c>
    </row>
    <row r="40" spans="1:23" x14ac:dyDescent="0.2">
      <c r="A40" s="148"/>
      <c r="B40" s="313" t="s">
        <v>37</v>
      </c>
      <c r="C40" s="314"/>
      <c r="D40" s="314"/>
      <c r="E40" s="314"/>
      <c r="F40" s="314"/>
      <c r="G40" s="314"/>
      <c r="H40" s="314"/>
      <c r="I40" s="314"/>
      <c r="J40" s="314"/>
      <c r="K40" s="314"/>
      <c r="L40" s="315" t="s">
        <v>162</v>
      </c>
      <c r="M40" s="316">
        <v>4</v>
      </c>
      <c r="N40" s="316">
        <v>9</v>
      </c>
      <c r="O40" s="308" t="s">
        <v>149</v>
      </c>
      <c r="P40" s="308"/>
      <c r="Q40" s="309">
        <v>704000</v>
      </c>
      <c r="R40" s="309">
        <v>728000</v>
      </c>
      <c r="S40" s="309">
        <v>756000</v>
      </c>
      <c r="T40" s="309">
        <f t="shared" si="5"/>
        <v>47001.67</v>
      </c>
      <c r="U40" s="309">
        <f t="shared" si="5"/>
        <v>751001.67</v>
      </c>
      <c r="V40" s="309">
        <f t="shared" si="5"/>
        <v>728000</v>
      </c>
      <c r="W40" s="317">
        <f t="shared" si="5"/>
        <v>756000</v>
      </c>
    </row>
    <row r="41" spans="1:23" x14ac:dyDescent="0.2">
      <c r="A41" s="148"/>
      <c r="B41" s="313" t="s">
        <v>72</v>
      </c>
      <c r="C41" s="314"/>
      <c r="D41" s="314"/>
      <c r="E41" s="314"/>
      <c r="F41" s="314"/>
      <c r="G41" s="314"/>
      <c r="H41" s="314"/>
      <c r="I41" s="314"/>
      <c r="J41" s="314"/>
      <c r="K41" s="314"/>
      <c r="L41" s="315" t="s">
        <v>162</v>
      </c>
      <c r="M41" s="316">
        <v>4</v>
      </c>
      <c r="N41" s="316">
        <v>9</v>
      </c>
      <c r="O41" s="308" t="s">
        <v>73</v>
      </c>
      <c r="P41" s="308"/>
      <c r="Q41" s="309">
        <v>704000</v>
      </c>
      <c r="R41" s="309">
        <v>728000</v>
      </c>
      <c r="S41" s="309">
        <v>756000</v>
      </c>
      <c r="T41" s="309">
        <v>47001.67</v>
      </c>
      <c r="U41" s="309">
        <v>751001.67</v>
      </c>
      <c r="V41" s="309">
        <v>728000</v>
      </c>
      <c r="W41" s="317">
        <v>756000</v>
      </c>
    </row>
    <row r="42" spans="1:23" x14ac:dyDescent="0.2">
      <c r="A42" s="148"/>
      <c r="B42" s="303"/>
      <c r="C42" s="304" t="s">
        <v>88</v>
      </c>
      <c r="D42" s="304"/>
      <c r="E42" s="304"/>
      <c r="F42" s="304"/>
      <c r="G42" s="304"/>
      <c r="H42" s="304"/>
      <c r="I42" s="304"/>
      <c r="J42" s="304"/>
      <c r="K42" s="304"/>
      <c r="L42" s="305" t="s">
        <v>163</v>
      </c>
      <c r="M42" s="306">
        <v>0</v>
      </c>
      <c r="N42" s="306">
        <v>0</v>
      </c>
      <c r="O42" s="307">
        <v>0</v>
      </c>
      <c r="P42" s="308"/>
      <c r="Q42" s="309">
        <v>41900</v>
      </c>
      <c r="R42" s="309">
        <v>0</v>
      </c>
      <c r="S42" s="309">
        <v>0</v>
      </c>
      <c r="T42" s="309">
        <f t="shared" ref="T42:U45" si="6">T43</f>
        <v>60290</v>
      </c>
      <c r="U42" s="310">
        <f t="shared" si="6"/>
        <v>102190</v>
      </c>
      <c r="V42" s="310">
        <v>0</v>
      </c>
      <c r="W42" s="311">
        <v>0</v>
      </c>
    </row>
    <row r="43" spans="1:23" x14ac:dyDescent="0.2">
      <c r="A43" s="148"/>
      <c r="B43" s="312" t="s">
        <v>89</v>
      </c>
      <c r="C43" s="304"/>
      <c r="D43" s="304"/>
      <c r="E43" s="304"/>
      <c r="F43" s="304"/>
      <c r="G43" s="304"/>
      <c r="H43" s="304"/>
      <c r="I43" s="304"/>
      <c r="J43" s="304"/>
      <c r="K43" s="304"/>
      <c r="L43" s="305" t="s">
        <v>164</v>
      </c>
      <c r="M43" s="306">
        <v>0</v>
      </c>
      <c r="N43" s="306">
        <v>0</v>
      </c>
      <c r="O43" s="307" t="s">
        <v>149</v>
      </c>
      <c r="P43" s="308"/>
      <c r="Q43" s="309">
        <v>41900</v>
      </c>
      <c r="R43" s="309">
        <v>0</v>
      </c>
      <c r="S43" s="309">
        <v>0</v>
      </c>
      <c r="T43" s="309">
        <f t="shared" si="6"/>
        <v>60290</v>
      </c>
      <c r="U43" s="310">
        <f t="shared" si="6"/>
        <v>102190</v>
      </c>
      <c r="V43" s="310">
        <v>0</v>
      </c>
      <c r="W43" s="311">
        <v>0</v>
      </c>
    </row>
    <row r="44" spans="1:23" x14ac:dyDescent="0.2">
      <c r="A44" s="148"/>
      <c r="B44" s="313" t="s">
        <v>36</v>
      </c>
      <c r="C44" s="314"/>
      <c r="D44" s="314"/>
      <c r="E44" s="314"/>
      <c r="F44" s="314"/>
      <c r="G44" s="314"/>
      <c r="H44" s="314"/>
      <c r="I44" s="314"/>
      <c r="J44" s="314"/>
      <c r="K44" s="314"/>
      <c r="L44" s="315" t="s">
        <v>164</v>
      </c>
      <c r="M44" s="316">
        <v>5</v>
      </c>
      <c r="N44" s="316">
        <v>0</v>
      </c>
      <c r="O44" s="308" t="s">
        <v>149</v>
      </c>
      <c r="P44" s="308"/>
      <c r="Q44" s="309">
        <v>41900</v>
      </c>
      <c r="R44" s="309">
        <v>0</v>
      </c>
      <c r="S44" s="309">
        <v>0</v>
      </c>
      <c r="T44" s="309">
        <f t="shared" si="6"/>
        <v>60290</v>
      </c>
      <c r="U44" s="309">
        <f t="shared" si="6"/>
        <v>102190</v>
      </c>
      <c r="V44" s="309">
        <v>0</v>
      </c>
      <c r="W44" s="317">
        <v>0</v>
      </c>
    </row>
    <row r="45" spans="1:23" x14ac:dyDescent="0.2">
      <c r="A45" s="148"/>
      <c r="B45" s="313" t="s">
        <v>35</v>
      </c>
      <c r="C45" s="314"/>
      <c r="D45" s="314"/>
      <c r="E45" s="314"/>
      <c r="F45" s="314"/>
      <c r="G45" s="314"/>
      <c r="H45" s="314"/>
      <c r="I45" s="314"/>
      <c r="J45" s="314"/>
      <c r="K45" s="314"/>
      <c r="L45" s="315" t="s">
        <v>164</v>
      </c>
      <c r="M45" s="316">
        <v>5</v>
      </c>
      <c r="N45" s="316">
        <v>3</v>
      </c>
      <c r="O45" s="308" t="s">
        <v>149</v>
      </c>
      <c r="P45" s="308"/>
      <c r="Q45" s="309">
        <v>41900</v>
      </c>
      <c r="R45" s="309">
        <v>0</v>
      </c>
      <c r="S45" s="309">
        <v>0</v>
      </c>
      <c r="T45" s="309">
        <f t="shared" si="6"/>
        <v>60290</v>
      </c>
      <c r="U45" s="309">
        <f t="shared" si="6"/>
        <v>102190</v>
      </c>
      <c r="V45" s="309">
        <v>0</v>
      </c>
      <c r="W45" s="317">
        <v>0</v>
      </c>
    </row>
    <row r="46" spans="1:23" x14ac:dyDescent="0.2">
      <c r="A46" s="148"/>
      <c r="B46" s="313" t="s">
        <v>72</v>
      </c>
      <c r="C46" s="314"/>
      <c r="D46" s="314"/>
      <c r="E46" s="314"/>
      <c r="F46" s="314"/>
      <c r="G46" s="314"/>
      <c r="H46" s="314"/>
      <c r="I46" s="314"/>
      <c r="J46" s="314"/>
      <c r="K46" s="314"/>
      <c r="L46" s="315" t="s">
        <v>164</v>
      </c>
      <c r="M46" s="316">
        <v>5</v>
      </c>
      <c r="N46" s="316">
        <v>3</v>
      </c>
      <c r="O46" s="308" t="s">
        <v>73</v>
      </c>
      <c r="P46" s="308"/>
      <c r="Q46" s="309">
        <v>41900</v>
      </c>
      <c r="R46" s="309">
        <v>0</v>
      </c>
      <c r="S46" s="309">
        <v>0</v>
      </c>
      <c r="T46" s="309">
        <v>60290</v>
      </c>
      <c r="U46" s="309">
        <v>102190</v>
      </c>
      <c r="V46" s="309">
        <v>0</v>
      </c>
      <c r="W46" s="317">
        <v>0</v>
      </c>
    </row>
    <row r="47" spans="1:23" x14ac:dyDescent="0.2">
      <c r="A47" s="148"/>
      <c r="B47" s="303"/>
      <c r="C47" s="304" t="s">
        <v>90</v>
      </c>
      <c r="D47" s="304"/>
      <c r="E47" s="304"/>
      <c r="F47" s="304"/>
      <c r="G47" s="304"/>
      <c r="H47" s="304"/>
      <c r="I47" s="304"/>
      <c r="J47" s="304"/>
      <c r="K47" s="304"/>
      <c r="L47" s="305" t="s">
        <v>165</v>
      </c>
      <c r="M47" s="306">
        <v>0</v>
      </c>
      <c r="N47" s="306">
        <v>0</v>
      </c>
      <c r="O47" s="307">
        <v>0</v>
      </c>
      <c r="P47" s="308"/>
      <c r="Q47" s="309">
        <v>2261400.14</v>
      </c>
      <c r="R47" s="309">
        <v>2145481</v>
      </c>
      <c r="S47" s="309">
        <v>2133900</v>
      </c>
      <c r="T47" s="309">
        <f>T48+T52</f>
        <v>320000</v>
      </c>
      <c r="U47" s="310">
        <f>U48+U52</f>
        <v>2473900</v>
      </c>
      <c r="V47" s="310">
        <f>V48+V52</f>
        <v>2145481</v>
      </c>
      <c r="W47" s="311">
        <f>W48+W52</f>
        <v>2133900</v>
      </c>
    </row>
    <row r="48" spans="1:23" x14ac:dyDescent="0.2">
      <c r="A48" s="148"/>
      <c r="B48" s="312" t="s">
        <v>91</v>
      </c>
      <c r="C48" s="304"/>
      <c r="D48" s="304"/>
      <c r="E48" s="304"/>
      <c r="F48" s="304"/>
      <c r="G48" s="304"/>
      <c r="H48" s="304"/>
      <c r="I48" s="304"/>
      <c r="J48" s="304"/>
      <c r="K48" s="304"/>
      <c r="L48" s="305" t="s">
        <v>166</v>
      </c>
      <c r="M48" s="306">
        <v>0</v>
      </c>
      <c r="N48" s="306">
        <v>0</v>
      </c>
      <c r="O48" s="307" t="s">
        <v>149</v>
      </c>
      <c r="P48" s="308"/>
      <c r="Q48" s="309">
        <v>2133900</v>
      </c>
      <c r="R48" s="309">
        <v>2133900</v>
      </c>
      <c r="S48" s="309">
        <v>2133900</v>
      </c>
      <c r="T48" s="309">
        <v>0</v>
      </c>
      <c r="U48" s="310">
        <f t="shared" ref="U48:W50" si="7">U49</f>
        <v>2133900</v>
      </c>
      <c r="V48" s="310">
        <f t="shared" si="7"/>
        <v>2133900</v>
      </c>
      <c r="W48" s="311">
        <f t="shared" si="7"/>
        <v>2133900</v>
      </c>
    </row>
    <row r="49" spans="1:23" x14ac:dyDescent="0.2">
      <c r="A49" s="148"/>
      <c r="B49" s="313" t="s">
        <v>34</v>
      </c>
      <c r="C49" s="314"/>
      <c r="D49" s="314"/>
      <c r="E49" s="314"/>
      <c r="F49" s="314"/>
      <c r="G49" s="314"/>
      <c r="H49" s="314"/>
      <c r="I49" s="314"/>
      <c r="J49" s="314"/>
      <c r="K49" s="314"/>
      <c r="L49" s="315" t="s">
        <v>166</v>
      </c>
      <c r="M49" s="316">
        <v>8</v>
      </c>
      <c r="N49" s="316">
        <v>0</v>
      </c>
      <c r="O49" s="308" t="s">
        <v>149</v>
      </c>
      <c r="P49" s="308"/>
      <c r="Q49" s="309">
        <v>2133900</v>
      </c>
      <c r="R49" s="309">
        <v>2133900</v>
      </c>
      <c r="S49" s="309">
        <v>2133900</v>
      </c>
      <c r="T49" s="309">
        <v>0</v>
      </c>
      <c r="U49" s="309">
        <f t="shared" si="7"/>
        <v>2133900</v>
      </c>
      <c r="V49" s="309">
        <f t="shared" si="7"/>
        <v>2133900</v>
      </c>
      <c r="W49" s="317">
        <f t="shared" si="7"/>
        <v>2133900</v>
      </c>
    </row>
    <row r="50" spans="1:23" x14ac:dyDescent="0.2">
      <c r="A50" s="148"/>
      <c r="B50" s="313" t="s">
        <v>33</v>
      </c>
      <c r="C50" s="314"/>
      <c r="D50" s="314"/>
      <c r="E50" s="314"/>
      <c r="F50" s="314"/>
      <c r="G50" s="314"/>
      <c r="H50" s="314"/>
      <c r="I50" s="314"/>
      <c r="J50" s="314"/>
      <c r="K50" s="314"/>
      <c r="L50" s="315" t="s">
        <v>166</v>
      </c>
      <c r="M50" s="316">
        <v>8</v>
      </c>
      <c r="N50" s="316">
        <v>1</v>
      </c>
      <c r="O50" s="308" t="s">
        <v>149</v>
      </c>
      <c r="P50" s="308"/>
      <c r="Q50" s="309">
        <v>2133900</v>
      </c>
      <c r="R50" s="309">
        <v>2133900</v>
      </c>
      <c r="S50" s="309">
        <v>2133900</v>
      </c>
      <c r="T50" s="309">
        <v>0</v>
      </c>
      <c r="U50" s="309">
        <f t="shared" si="7"/>
        <v>2133900</v>
      </c>
      <c r="V50" s="309">
        <f t="shared" si="7"/>
        <v>2133900</v>
      </c>
      <c r="W50" s="317">
        <f t="shared" si="7"/>
        <v>2133900</v>
      </c>
    </row>
    <row r="51" spans="1:23" x14ac:dyDescent="0.2">
      <c r="A51" s="148"/>
      <c r="B51" s="313" t="s">
        <v>75</v>
      </c>
      <c r="C51" s="314"/>
      <c r="D51" s="314"/>
      <c r="E51" s="314"/>
      <c r="F51" s="314"/>
      <c r="G51" s="314"/>
      <c r="H51" s="314"/>
      <c r="I51" s="314"/>
      <c r="J51" s="314"/>
      <c r="K51" s="314"/>
      <c r="L51" s="315" t="s">
        <v>166</v>
      </c>
      <c r="M51" s="316">
        <v>8</v>
      </c>
      <c r="N51" s="316">
        <v>1</v>
      </c>
      <c r="O51" s="308" t="s">
        <v>92</v>
      </c>
      <c r="P51" s="308"/>
      <c r="Q51" s="309">
        <v>2133900</v>
      </c>
      <c r="R51" s="309">
        <v>2133900</v>
      </c>
      <c r="S51" s="309">
        <v>2133900</v>
      </c>
      <c r="T51" s="309">
        <v>0</v>
      </c>
      <c r="U51" s="309">
        <v>2133900</v>
      </c>
      <c r="V51" s="309">
        <v>2133900</v>
      </c>
      <c r="W51" s="317">
        <v>2133900</v>
      </c>
    </row>
    <row r="52" spans="1:23" x14ac:dyDescent="0.2">
      <c r="A52" s="148"/>
      <c r="B52" s="312" t="s">
        <v>93</v>
      </c>
      <c r="C52" s="304"/>
      <c r="D52" s="304"/>
      <c r="E52" s="304"/>
      <c r="F52" s="304"/>
      <c r="G52" s="304"/>
      <c r="H52" s="304"/>
      <c r="I52" s="304"/>
      <c r="J52" s="304"/>
      <c r="K52" s="304"/>
      <c r="L52" s="305" t="s">
        <v>167</v>
      </c>
      <c r="M52" s="306">
        <v>0</v>
      </c>
      <c r="N52" s="306">
        <v>0</v>
      </c>
      <c r="O52" s="307" t="s">
        <v>149</v>
      </c>
      <c r="P52" s="308"/>
      <c r="Q52" s="309">
        <v>127500.14</v>
      </c>
      <c r="R52" s="309">
        <v>11581</v>
      </c>
      <c r="S52" s="309">
        <v>0</v>
      </c>
      <c r="T52" s="309">
        <f t="shared" ref="T52:V54" si="8">T53</f>
        <v>320000</v>
      </c>
      <c r="U52" s="310">
        <f t="shared" si="8"/>
        <v>340000</v>
      </c>
      <c r="V52" s="310">
        <f t="shared" si="8"/>
        <v>11581</v>
      </c>
      <c r="W52" s="311">
        <v>0</v>
      </c>
    </row>
    <row r="53" spans="1:23" x14ac:dyDescent="0.2">
      <c r="A53" s="148"/>
      <c r="B53" s="313" t="s">
        <v>34</v>
      </c>
      <c r="C53" s="314"/>
      <c r="D53" s="314"/>
      <c r="E53" s="314"/>
      <c r="F53" s="314"/>
      <c r="G53" s="314"/>
      <c r="H53" s="314"/>
      <c r="I53" s="314"/>
      <c r="J53" s="314"/>
      <c r="K53" s="314"/>
      <c r="L53" s="315" t="s">
        <v>167</v>
      </c>
      <c r="M53" s="316">
        <v>8</v>
      </c>
      <c r="N53" s="316">
        <v>0</v>
      </c>
      <c r="O53" s="308" t="s">
        <v>149</v>
      </c>
      <c r="P53" s="308"/>
      <c r="Q53" s="309">
        <v>127500.14</v>
      </c>
      <c r="R53" s="309">
        <v>11581</v>
      </c>
      <c r="S53" s="309">
        <v>0</v>
      </c>
      <c r="T53" s="309">
        <f t="shared" si="8"/>
        <v>320000</v>
      </c>
      <c r="U53" s="309">
        <f t="shared" si="8"/>
        <v>340000</v>
      </c>
      <c r="V53" s="309">
        <f t="shared" si="8"/>
        <v>11581</v>
      </c>
      <c r="W53" s="317">
        <v>0</v>
      </c>
    </row>
    <row r="54" spans="1:23" x14ac:dyDescent="0.2">
      <c r="A54" s="148"/>
      <c r="B54" s="313" t="s">
        <v>33</v>
      </c>
      <c r="C54" s="314"/>
      <c r="D54" s="314"/>
      <c r="E54" s="314"/>
      <c r="F54" s="314"/>
      <c r="G54" s="314"/>
      <c r="H54" s="314"/>
      <c r="I54" s="314"/>
      <c r="J54" s="314"/>
      <c r="K54" s="314"/>
      <c r="L54" s="315" t="s">
        <v>167</v>
      </c>
      <c r="M54" s="316">
        <v>8</v>
      </c>
      <c r="N54" s="316">
        <v>1</v>
      </c>
      <c r="O54" s="308" t="s">
        <v>149</v>
      </c>
      <c r="P54" s="308"/>
      <c r="Q54" s="309">
        <v>127500.14</v>
      </c>
      <c r="R54" s="309">
        <v>11581</v>
      </c>
      <c r="S54" s="309">
        <v>0</v>
      </c>
      <c r="T54" s="309">
        <f t="shared" si="8"/>
        <v>320000</v>
      </c>
      <c r="U54" s="309">
        <f t="shared" si="8"/>
        <v>340000</v>
      </c>
      <c r="V54" s="309">
        <f t="shared" si="8"/>
        <v>11581</v>
      </c>
      <c r="W54" s="317">
        <v>0</v>
      </c>
    </row>
    <row r="55" spans="1:23" x14ac:dyDescent="0.2">
      <c r="A55" s="148"/>
      <c r="B55" s="313" t="s">
        <v>72</v>
      </c>
      <c r="C55" s="314"/>
      <c r="D55" s="314"/>
      <c r="E55" s="314"/>
      <c r="F55" s="314"/>
      <c r="G55" s="314"/>
      <c r="H55" s="314"/>
      <c r="I55" s="314"/>
      <c r="J55" s="314"/>
      <c r="K55" s="314"/>
      <c r="L55" s="315" t="s">
        <v>167</v>
      </c>
      <c r="M55" s="316">
        <v>8</v>
      </c>
      <c r="N55" s="316">
        <v>1</v>
      </c>
      <c r="O55" s="308" t="s">
        <v>73</v>
      </c>
      <c r="P55" s="308"/>
      <c r="Q55" s="309">
        <v>127500.14</v>
      </c>
      <c r="R55" s="309">
        <v>11581</v>
      </c>
      <c r="S55" s="309">
        <v>0</v>
      </c>
      <c r="T55" s="309">
        <v>320000</v>
      </c>
      <c r="U55" s="309">
        <v>340000</v>
      </c>
      <c r="V55" s="309">
        <v>11581</v>
      </c>
      <c r="W55" s="317">
        <v>0</v>
      </c>
    </row>
    <row r="56" spans="1:23" x14ac:dyDescent="0.2">
      <c r="A56" s="148"/>
      <c r="B56" s="312" t="s">
        <v>84</v>
      </c>
      <c r="C56" s="304"/>
      <c r="D56" s="304"/>
      <c r="E56" s="304"/>
      <c r="F56" s="304"/>
      <c r="G56" s="304"/>
      <c r="H56" s="304"/>
      <c r="I56" s="304"/>
      <c r="J56" s="304"/>
      <c r="K56" s="304"/>
      <c r="L56" s="305" t="s">
        <v>168</v>
      </c>
      <c r="M56" s="306">
        <v>0</v>
      </c>
      <c r="N56" s="306">
        <v>0</v>
      </c>
      <c r="O56" s="307">
        <v>0</v>
      </c>
      <c r="P56" s="308"/>
      <c r="Q56" s="309">
        <v>7600</v>
      </c>
      <c r="R56" s="309">
        <v>4119</v>
      </c>
      <c r="S56" s="309">
        <v>0</v>
      </c>
      <c r="T56" s="309">
        <v>0</v>
      </c>
      <c r="U56" s="310">
        <f t="shared" ref="U56:V59" si="9">U57</f>
        <v>6000</v>
      </c>
      <c r="V56" s="310">
        <f t="shared" si="9"/>
        <v>4119</v>
      </c>
      <c r="W56" s="311">
        <v>0</v>
      </c>
    </row>
    <row r="57" spans="1:23" x14ac:dyDescent="0.2">
      <c r="A57" s="148"/>
      <c r="B57" s="312" t="s">
        <v>169</v>
      </c>
      <c r="C57" s="304"/>
      <c r="D57" s="304"/>
      <c r="E57" s="304"/>
      <c r="F57" s="304"/>
      <c r="G57" s="304"/>
      <c r="H57" s="304"/>
      <c r="I57" s="304"/>
      <c r="J57" s="304"/>
      <c r="K57" s="304"/>
      <c r="L57" s="305" t="s">
        <v>170</v>
      </c>
      <c r="M57" s="306">
        <v>0</v>
      </c>
      <c r="N57" s="306">
        <v>0</v>
      </c>
      <c r="O57" s="307" t="s">
        <v>149</v>
      </c>
      <c r="P57" s="308"/>
      <c r="Q57" s="309">
        <v>6000</v>
      </c>
      <c r="R57" s="309">
        <v>4119</v>
      </c>
      <c r="S57" s="309">
        <v>0</v>
      </c>
      <c r="T57" s="309">
        <v>0</v>
      </c>
      <c r="U57" s="310">
        <f t="shared" si="9"/>
        <v>6000</v>
      </c>
      <c r="V57" s="310">
        <f t="shared" si="9"/>
        <v>4119</v>
      </c>
      <c r="W57" s="311">
        <v>0</v>
      </c>
    </row>
    <row r="58" spans="1:23" x14ac:dyDescent="0.2">
      <c r="A58" s="148"/>
      <c r="B58" s="313" t="s">
        <v>41</v>
      </c>
      <c r="C58" s="314"/>
      <c r="D58" s="314"/>
      <c r="E58" s="314"/>
      <c r="F58" s="314"/>
      <c r="G58" s="314"/>
      <c r="H58" s="314"/>
      <c r="I58" s="314"/>
      <c r="J58" s="314"/>
      <c r="K58" s="314"/>
      <c r="L58" s="315" t="s">
        <v>170</v>
      </c>
      <c r="M58" s="316">
        <v>3</v>
      </c>
      <c r="N58" s="316">
        <v>0</v>
      </c>
      <c r="O58" s="308" t="s">
        <v>149</v>
      </c>
      <c r="P58" s="308"/>
      <c r="Q58" s="309">
        <v>6000</v>
      </c>
      <c r="R58" s="309">
        <v>4119</v>
      </c>
      <c r="S58" s="309">
        <v>0</v>
      </c>
      <c r="T58" s="309"/>
      <c r="U58" s="309">
        <f t="shared" si="9"/>
        <v>6000</v>
      </c>
      <c r="V58" s="309">
        <f t="shared" si="9"/>
        <v>4119</v>
      </c>
      <c r="W58" s="317">
        <v>0</v>
      </c>
    </row>
    <row r="59" spans="1:23" x14ac:dyDescent="0.2">
      <c r="A59" s="148"/>
      <c r="B59" s="313" t="s">
        <v>39</v>
      </c>
      <c r="C59" s="314"/>
      <c r="D59" s="314"/>
      <c r="E59" s="314"/>
      <c r="F59" s="314"/>
      <c r="G59" s="314"/>
      <c r="H59" s="314"/>
      <c r="I59" s="314"/>
      <c r="J59" s="314"/>
      <c r="K59" s="314"/>
      <c r="L59" s="315" t="s">
        <v>170</v>
      </c>
      <c r="M59" s="316">
        <v>3</v>
      </c>
      <c r="N59" s="316">
        <v>14</v>
      </c>
      <c r="O59" s="308" t="s">
        <v>149</v>
      </c>
      <c r="P59" s="308"/>
      <c r="Q59" s="309">
        <v>6000</v>
      </c>
      <c r="R59" s="309">
        <v>4119</v>
      </c>
      <c r="S59" s="309">
        <v>0</v>
      </c>
      <c r="T59" s="309">
        <v>0</v>
      </c>
      <c r="U59" s="309">
        <f t="shared" si="9"/>
        <v>6000</v>
      </c>
      <c r="V59" s="309">
        <f t="shared" si="9"/>
        <v>4119</v>
      </c>
      <c r="W59" s="317">
        <v>0</v>
      </c>
    </row>
    <row r="60" spans="1:23" x14ac:dyDescent="0.2">
      <c r="A60" s="148"/>
      <c r="B60" s="313" t="s">
        <v>72</v>
      </c>
      <c r="C60" s="314"/>
      <c r="D60" s="314"/>
      <c r="E60" s="314"/>
      <c r="F60" s="314"/>
      <c r="G60" s="314"/>
      <c r="H60" s="314"/>
      <c r="I60" s="314"/>
      <c r="J60" s="314"/>
      <c r="K60" s="314"/>
      <c r="L60" s="315" t="s">
        <v>170</v>
      </c>
      <c r="M60" s="316">
        <v>3</v>
      </c>
      <c r="N60" s="316">
        <v>14</v>
      </c>
      <c r="O60" s="308" t="s">
        <v>73</v>
      </c>
      <c r="P60" s="308"/>
      <c r="Q60" s="309">
        <v>6000</v>
      </c>
      <c r="R60" s="309">
        <v>4119</v>
      </c>
      <c r="S60" s="309">
        <v>0</v>
      </c>
      <c r="T60" s="309">
        <v>0</v>
      </c>
      <c r="U60" s="309">
        <v>6000</v>
      </c>
      <c r="V60" s="309">
        <v>4119</v>
      </c>
      <c r="W60" s="317">
        <v>0</v>
      </c>
    </row>
    <row r="61" spans="1:23" x14ac:dyDescent="0.2">
      <c r="A61" s="148"/>
      <c r="B61" s="312" t="s">
        <v>78</v>
      </c>
      <c r="C61" s="304"/>
      <c r="D61" s="304"/>
      <c r="E61" s="304"/>
      <c r="F61" s="304"/>
      <c r="G61" s="304"/>
      <c r="H61" s="304"/>
      <c r="I61" s="304"/>
      <c r="J61" s="304"/>
      <c r="K61" s="304"/>
      <c r="L61" s="305" t="s">
        <v>171</v>
      </c>
      <c r="M61" s="306">
        <v>0</v>
      </c>
      <c r="N61" s="306">
        <v>0</v>
      </c>
      <c r="O61" s="307" t="s">
        <v>149</v>
      </c>
      <c r="P61" s="308"/>
      <c r="Q61" s="309">
        <v>1600</v>
      </c>
      <c r="R61" s="309">
        <v>0</v>
      </c>
      <c r="S61" s="309">
        <v>0</v>
      </c>
      <c r="T61" s="309">
        <v>0</v>
      </c>
      <c r="U61" s="310">
        <f>U62</f>
        <v>1600</v>
      </c>
      <c r="V61" s="310">
        <v>0</v>
      </c>
      <c r="W61" s="311">
        <v>0</v>
      </c>
    </row>
    <row r="62" spans="1:23" x14ac:dyDescent="0.2">
      <c r="A62" s="148"/>
      <c r="B62" s="313" t="s">
        <v>48</v>
      </c>
      <c r="C62" s="314"/>
      <c r="D62" s="314"/>
      <c r="E62" s="314"/>
      <c r="F62" s="314"/>
      <c r="G62" s="314"/>
      <c r="H62" s="314"/>
      <c r="I62" s="314"/>
      <c r="J62" s="314"/>
      <c r="K62" s="314"/>
      <c r="L62" s="315" t="s">
        <v>171</v>
      </c>
      <c r="M62" s="316">
        <v>1</v>
      </c>
      <c r="N62" s="316">
        <v>0</v>
      </c>
      <c r="O62" s="308" t="s">
        <v>149</v>
      </c>
      <c r="P62" s="308"/>
      <c r="Q62" s="309">
        <v>1600</v>
      </c>
      <c r="R62" s="309">
        <v>0</v>
      </c>
      <c r="S62" s="309">
        <v>0</v>
      </c>
      <c r="T62" s="309">
        <v>0</v>
      </c>
      <c r="U62" s="309">
        <f>U63</f>
        <v>1600</v>
      </c>
      <c r="V62" s="309">
        <v>0</v>
      </c>
      <c r="W62" s="317">
        <v>0</v>
      </c>
    </row>
    <row r="63" spans="1:23" ht="13.5" thickBot="1" x14ac:dyDescent="0.25">
      <c r="A63" s="148"/>
      <c r="B63" s="313" t="s">
        <v>44</v>
      </c>
      <c r="C63" s="314"/>
      <c r="D63" s="314"/>
      <c r="E63" s="314"/>
      <c r="F63" s="314"/>
      <c r="G63" s="314"/>
      <c r="H63" s="314"/>
      <c r="I63" s="314"/>
      <c r="J63" s="314"/>
      <c r="K63" s="314"/>
      <c r="L63" s="315" t="s">
        <v>171</v>
      </c>
      <c r="M63" s="316">
        <v>1</v>
      </c>
      <c r="N63" s="316">
        <v>13</v>
      </c>
      <c r="O63" s="308" t="s">
        <v>149</v>
      </c>
      <c r="P63" s="308"/>
      <c r="Q63" s="309">
        <v>1600</v>
      </c>
      <c r="R63" s="309">
        <v>0</v>
      </c>
      <c r="S63" s="309">
        <v>0</v>
      </c>
      <c r="T63" s="309">
        <v>0</v>
      </c>
      <c r="U63" s="309">
        <v>1600</v>
      </c>
      <c r="V63" s="309">
        <v>0</v>
      </c>
      <c r="W63" s="317">
        <v>0</v>
      </c>
    </row>
    <row r="64" spans="1:23" s="104" customFormat="1" ht="13.5" thickBot="1" x14ac:dyDescent="0.25">
      <c r="A64" s="195"/>
      <c r="B64" s="318" t="s">
        <v>172</v>
      </c>
      <c r="C64" s="319"/>
      <c r="D64" s="319"/>
      <c r="E64" s="319"/>
      <c r="F64" s="319"/>
      <c r="G64" s="319"/>
      <c r="H64" s="319"/>
      <c r="I64" s="319"/>
      <c r="J64" s="319"/>
      <c r="K64" s="320"/>
      <c r="L64" s="321" t="s">
        <v>173</v>
      </c>
      <c r="M64" s="321" t="s">
        <v>173</v>
      </c>
      <c r="N64" s="321" t="s">
        <v>173</v>
      </c>
      <c r="O64" s="321" t="s">
        <v>173</v>
      </c>
      <c r="P64" s="322" t="s">
        <v>174</v>
      </c>
      <c r="Q64" s="323">
        <v>5721600</v>
      </c>
      <c r="R64" s="323">
        <v>5316600</v>
      </c>
      <c r="S64" s="323">
        <v>5237700</v>
      </c>
      <c r="T64" s="323">
        <f>T9</f>
        <v>548200.72</v>
      </c>
      <c r="U64" s="323">
        <f>U9</f>
        <v>6269800.7199999997</v>
      </c>
      <c r="V64" s="323">
        <f>V9</f>
        <v>5316600</v>
      </c>
      <c r="W64" s="324">
        <f>W9</f>
        <v>5237700</v>
      </c>
    </row>
    <row r="65" spans="1:23" x14ac:dyDescent="0.2">
      <c r="A65" s="148"/>
      <c r="B65" s="325"/>
      <c r="C65" s="326"/>
      <c r="D65" s="326"/>
      <c r="E65" s="326"/>
      <c r="F65" s="327"/>
      <c r="G65" s="327"/>
      <c r="H65" s="327"/>
      <c r="I65" s="327"/>
      <c r="J65" s="327"/>
      <c r="K65" s="328"/>
      <c r="L65" s="327" t="s">
        <v>171</v>
      </c>
      <c r="M65" s="327">
        <v>1</v>
      </c>
      <c r="N65" s="327">
        <v>13</v>
      </c>
      <c r="O65" s="327" t="s">
        <v>151</v>
      </c>
      <c r="P65" s="327"/>
      <c r="Q65" s="329">
        <v>5721600</v>
      </c>
      <c r="R65" s="329">
        <v>5316600</v>
      </c>
      <c r="S65" s="329">
        <v>5237700</v>
      </c>
      <c r="T65" s="329"/>
      <c r="U65" s="330">
        <v>0</v>
      </c>
      <c r="V65" s="330">
        <v>0</v>
      </c>
      <c r="W65" s="331">
        <v>0</v>
      </c>
    </row>
  </sheetData>
  <mergeCells count="61">
    <mergeCell ref="B64:K64"/>
    <mergeCell ref="B58:K58"/>
    <mergeCell ref="B59:K59"/>
    <mergeCell ref="B60:K60"/>
    <mergeCell ref="B61:K61"/>
    <mergeCell ref="B62:K62"/>
    <mergeCell ref="B63:K63"/>
    <mergeCell ref="B52:K52"/>
    <mergeCell ref="B53:K53"/>
    <mergeCell ref="B54:K54"/>
    <mergeCell ref="B55:K55"/>
    <mergeCell ref="B56:K56"/>
    <mergeCell ref="B57:K57"/>
    <mergeCell ref="B46:K46"/>
    <mergeCell ref="C47:K47"/>
    <mergeCell ref="B48:K48"/>
    <mergeCell ref="B49:K49"/>
    <mergeCell ref="B50:K50"/>
    <mergeCell ref="B51:K51"/>
    <mergeCell ref="B40:K40"/>
    <mergeCell ref="B41:K41"/>
    <mergeCell ref="C42:K42"/>
    <mergeCell ref="B43:K43"/>
    <mergeCell ref="B44:K44"/>
    <mergeCell ref="B45:K45"/>
    <mergeCell ref="B34:K34"/>
    <mergeCell ref="B35:K35"/>
    <mergeCell ref="B36:K36"/>
    <mergeCell ref="C37:K37"/>
    <mergeCell ref="B38:K38"/>
    <mergeCell ref="B39:K39"/>
    <mergeCell ref="B28:K28"/>
    <mergeCell ref="B29:K29"/>
    <mergeCell ref="B30:K30"/>
    <mergeCell ref="B31:K31"/>
    <mergeCell ref="C32:K32"/>
    <mergeCell ref="B33:K33"/>
    <mergeCell ref="B22:K22"/>
    <mergeCell ref="B23:K23"/>
    <mergeCell ref="B24:K24"/>
    <mergeCell ref="B25:K25"/>
    <mergeCell ref="C26:K26"/>
    <mergeCell ref="B27:K27"/>
    <mergeCell ref="B16:K16"/>
    <mergeCell ref="B17:K17"/>
    <mergeCell ref="B18:K18"/>
    <mergeCell ref="B19:K19"/>
    <mergeCell ref="B20:K20"/>
    <mergeCell ref="B21:K21"/>
    <mergeCell ref="C10:K10"/>
    <mergeCell ref="B11:K11"/>
    <mergeCell ref="B12:K12"/>
    <mergeCell ref="B13:K13"/>
    <mergeCell ref="B14:K14"/>
    <mergeCell ref="B15:K15"/>
    <mergeCell ref="P1:R1"/>
    <mergeCell ref="U1:V1"/>
    <mergeCell ref="A4:R4"/>
    <mergeCell ref="A5:R5"/>
    <mergeCell ref="B8:K8"/>
    <mergeCell ref="B9:K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прил 1</vt:lpstr>
      <vt:lpstr>прил 6</vt:lpstr>
      <vt:lpstr>прил 7</vt:lpstr>
      <vt:lpstr>прил 8</vt:lpstr>
      <vt:lpstr>прил 9</vt:lpstr>
    </vt:vector>
  </TitlesOfParts>
  <Company>Anastasiya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Anastasiya</dc:creator>
  <cp:lastModifiedBy>Пользователь Windows</cp:lastModifiedBy>
  <cp:lastPrinted>2021-03-02T11:47:11Z</cp:lastPrinted>
  <dcterms:created xsi:type="dcterms:W3CDTF">2010-12-16T03:42:04Z</dcterms:created>
  <dcterms:modified xsi:type="dcterms:W3CDTF">2021-03-06T19:18:50Z</dcterms:modified>
</cp:coreProperties>
</file>