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19440" windowHeight="11760" activeTab="5"/>
  </bookViews>
  <sheets>
    <sheet name="Прил.1" sheetId="13" r:id="rId1"/>
    <sheet name="Прил.5" sheetId="10" r:id="rId2"/>
    <sheet name="Прил.6" sheetId="12" r:id="rId3"/>
    <sheet name="прил7" sheetId="11" r:id="rId4"/>
    <sheet name="Прил.8" sheetId="14" r:id="rId5"/>
    <sheet name="Прил.9" sheetId="15" r:id="rId6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</definedNames>
  <calcPr calcId="152511"/>
</workbook>
</file>

<file path=xl/calcChain.xml><?xml version="1.0" encoding="utf-8"?>
<calcChain xmlns="http://schemas.openxmlformats.org/spreadsheetml/2006/main">
  <c r="V76" i="15" l="1"/>
  <c r="U76" i="15"/>
  <c r="T76" i="15"/>
  <c r="V75" i="15"/>
  <c r="U75" i="15"/>
  <c r="T75" i="15"/>
  <c r="V73" i="15"/>
  <c r="U73" i="15"/>
  <c r="U71" i="15"/>
  <c r="T71" i="15"/>
  <c r="U70" i="15"/>
  <c r="U69" i="15" s="1"/>
  <c r="T70" i="15"/>
  <c r="T69" i="15" s="1"/>
  <c r="V69" i="15"/>
  <c r="V67" i="15"/>
  <c r="U67" i="15"/>
  <c r="T67" i="15"/>
  <c r="V65" i="15"/>
  <c r="U65" i="15"/>
  <c r="T65" i="15"/>
  <c r="U63" i="15"/>
  <c r="T63" i="15"/>
  <c r="U62" i="15"/>
  <c r="U60" i="15" s="1"/>
  <c r="U59" i="15" s="1"/>
  <c r="U58" i="15" s="1"/>
  <c r="U57" i="15" s="1"/>
  <c r="T62" i="15"/>
  <c r="T60" i="15" s="1"/>
  <c r="T59" i="15" s="1"/>
  <c r="T58" i="15" s="1"/>
  <c r="T57" i="15" s="1"/>
  <c r="V60" i="15"/>
  <c r="V59" i="15"/>
  <c r="V58" i="15" s="1"/>
  <c r="V57" i="15" s="1"/>
  <c r="U55" i="15"/>
  <c r="T55" i="15"/>
  <c r="V53" i="15"/>
  <c r="T53" i="15"/>
  <c r="T52" i="15" s="1"/>
  <c r="T51" i="15" s="1"/>
  <c r="V52" i="15"/>
  <c r="V51" i="15" s="1"/>
  <c r="U52" i="15"/>
  <c r="U51" i="15" s="1"/>
  <c r="V50" i="15"/>
  <c r="T50" i="15"/>
  <c r="V48" i="15"/>
  <c r="U48" i="15"/>
  <c r="T48" i="15"/>
  <c r="V47" i="15"/>
  <c r="V46" i="15" s="1"/>
  <c r="U47" i="15"/>
  <c r="U46" i="15" s="1"/>
  <c r="T47" i="15"/>
  <c r="T46" i="15"/>
  <c r="V45" i="15"/>
  <c r="U45" i="15"/>
  <c r="T45" i="15"/>
  <c r="V43" i="15"/>
  <c r="U43" i="15"/>
  <c r="T43" i="15"/>
  <c r="V42" i="15"/>
  <c r="V41" i="15" s="1"/>
  <c r="V40" i="15" s="1"/>
  <c r="U42" i="15"/>
  <c r="U41" i="15" s="1"/>
  <c r="U40" i="15" s="1"/>
  <c r="T42" i="15"/>
  <c r="T41" i="15" s="1"/>
  <c r="T40" i="15" s="1"/>
  <c r="V37" i="15"/>
  <c r="U37" i="15"/>
  <c r="T37" i="15"/>
  <c r="V36" i="15"/>
  <c r="V35" i="15" s="1"/>
  <c r="V34" i="15" s="1"/>
  <c r="U36" i="15"/>
  <c r="U35" i="15" s="1"/>
  <c r="U34" i="15" s="1"/>
  <c r="T36" i="15"/>
  <c r="T35" i="15" s="1"/>
  <c r="T34" i="15" s="1"/>
  <c r="V31" i="15"/>
  <c r="U31" i="15"/>
  <c r="T31" i="15"/>
  <c r="V30" i="15"/>
  <c r="V29" i="15" s="1"/>
  <c r="U30" i="15"/>
  <c r="U29" i="15" s="1"/>
  <c r="T30" i="15"/>
  <c r="T29" i="15" s="1"/>
  <c r="V27" i="15"/>
  <c r="V26" i="15" s="1"/>
  <c r="U27" i="15"/>
  <c r="U26" i="15" s="1"/>
  <c r="T27" i="15"/>
  <c r="T26" i="15" s="1"/>
  <c r="V21" i="15"/>
  <c r="V20" i="15" s="1"/>
  <c r="V19" i="15" s="1"/>
  <c r="U21" i="15"/>
  <c r="U20" i="15" s="1"/>
  <c r="U19" i="15" s="1"/>
  <c r="T21" i="15"/>
  <c r="T20" i="15" s="1"/>
  <c r="T19" i="15" s="1"/>
  <c r="V17" i="15"/>
  <c r="U17" i="15"/>
  <c r="T17" i="15"/>
  <c r="V16" i="15"/>
  <c r="V15" i="15" s="1"/>
  <c r="V14" i="15" s="1"/>
  <c r="U16" i="15"/>
  <c r="U15" i="15" s="1"/>
  <c r="U14" i="15" s="1"/>
  <c r="T16" i="15"/>
  <c r="T15" i="15" s="1"/>
  <c r="T14" i="15" s="1"/>
  <c r="T13" i="15" s="1"/>
  <c r="T78" i="15" s="1"/>
  <c r="U13" i="15" l="1"/>
  <c r="U78" i="15" s="1"/>
  <c r="V13" i="15"/>
  <c r="V78" i="15" s="1"/>
  <c r="AA101" i="14" l="1"/>
  <c r="AA100" i="14" s="1"/>
  <c r="AA99" i="14" s="1"/>
  <c r="AA98" i="14" s="1"/>
  <c r="AA97" i="14" s="1"/>
  <c r="AA96" i="14" s="1"/>
  <c r="Z101" i="14"/>
  <c r="Y101" i="14"/>
  <c r="Z100" i="14"/>
  <c r="Z99" i="14" s="1"/>
  <c r="Z98" i="14" s="1"/>
  <c r="Z97" i="14" s="1"/>
  <c r="Z96" i="14" s="1"/>
  <c r="Y100" i="14"/>
  <c r="Y99" i="14" s="1"/>
  <c r="Y98" i="14" s="1"/>
  <c r="Y97" i="14" s="1"/>
  <c r="Y96" i="14"/>
  <c r="AA94" i="14"/>
  <c r="Z94" i="14"/>
  <c r="Y94" i="14"/>
  <c r="AA91" i="14"/>
  <c r="Z91" i="14"/>
  <c r="Z90" i="14" s="1"/>
  <c r="Y91" i="14"/>
  <c r="Y90" i="14" s="1"/>
  <c r="AA90" i="14"/>
  <c r="AA87" i="14" s="1"/>
  <c r="AA86" i="14" s="1"/>
  <c r="AA85" i="14" s="1"/>
  <c r="AA88" i="14"/>
  <c r="Z88" i="14"/>
  <c r="Y88" i="14"/>
  <c r="AA83" i="14"/>
  <c r="Z83" i="14"/>
  <c r="Z82" i="14" s="1"/>
  <c r="Y83" i="14"/>
  <c r="Y82" i="14" s="1"/>
  <c r="AA82" i="14"/>
  <c r="AA80" i="14"/>
  <c r="Z80" i="14"/>
  <c r="Z79" i="14" s="1"/>
  <c r="Z78" i="14" s="1"/>
  <c r="Z77" i="14" s="1"/>
  <c r="Z76" i="14" s="1"/>
  <c r="Y80" i="14"/>
  <c r="Y79" i="14" s="1"/>
  <c r="AA79" i="14"/>
  <c r="Y78" i="14"/>
  <c r="Y77" i="14" s="1"/>
  <c r="Y76" i="14"/>
  <c r="AA74" i="14"/>
  <c r="AA73" i="14" s="1"/>
  <c r="AA72" i="14" s="1"/>
  <c r="AA69" i="14"/>
  <c r="Z69" i="14"/>
  <c r="Z68" i="14" s="1"/>
  <c r="Z67" i="14" s="1"/>
  <c r="Z66" i="14" s="1"/>
  <c r="Z65" i="14" s="1"/>
  <c r="Y69" i="14"/>
  <c r="Y68" i="14" s="1"/>
  <c r="AA68" i="14"/>
  <c r="AA67" i="14" s="1"/>
  <c r="Y67" i="14"/>
  <c r="Y66" i="14" s="1"/>
  <c r="Y65" i="14" s="1"/>
  <c r="AA66" i="14"/>
  <c r="AA65" i="14" s="1"/>
  <c r="AA63" i="14"/>
  <c r="AA62" i="14" s="1"/>
  <c r="AA61" i="14" s="1"/>
  <c r="AA60" i="14" s="1"/>
  <c r="Z63" i="14"/>
  <c r="Y63" i="14"/>
  <c r="Z62" i="14"/>
  <c r="Z61" i="14" s="1"/>
  <c r="Z60" i="14" s="1"/>
  <c r="Z54" i="14" s="1"/>
  <c r="Y62" i="14"/>
  <c r="Y61" i="14" s="1"/>
  <c r="Y60" i="14" s="1"/>
  <c r="AA58" i="14"/>
  <c r="AA57" i="14" s="1"/>
  <c r="AA56" i="14" s="1"/>
  <c r="AA55" i="14" s="1"/>
  <c r="AA54" i="14" s="1"/>
  <c r="Y58" i="14"/>
  <c r="Y57" i="14"/>
  <c r="Y56" i="14"/>
  <c r="Y55" i="14" s="1"/>
  <c r="Z55" i="14"/>
  <c r="AA52" i="14"/>
  <c r="Z52" i="14"/>
  <c r="Y52" i="14"/>
  <c r="AA49" i="14"/>
  <c r="Z49" i="14"/>
  <c r="Z48" i="14" s="1"/>
  <c r="Z47" i="14" s="1"/>
  <c r="Z46" i="14" s="1"/>
  <c r="Z45" i="14" s="1"/>
  <c r="Y49" i="14"/>
  <c r="Y48" i="14" s="1"/>
  <c r="AA48" i="14"/>
  <c r="AA47" i="14" s="1"/>
  <c r="Y47" i="14"/>
  <c r="Y46" i="14" s="1"/>
  <c r="Y45" i="14" s="1"/>
  <c r="AA46" i="14"/>
  <c r="AA45" i="14" s="1"/>
  <c r="AA43" i="14"/>
  <c r="AA42" i="14" s="1"/>
  <c r="AA41" i="14" s="1"/>
  <c r="AA40" i="14" s="1"/>
  <c r="Z43" i="14"/>
  <c r="Y43" i="14"/>
  <c r="Z42" i="14"/>
  <c r="Z41" i="14" s="1"/>
  <c r="Z40" i="14" s="1"/>
  <c r="Y42" i="14"/>
  <c r="Y41" i="14" s="1"/>
  <c r="Y40" i="14" s="1"/>
  <c r="Y38" i="14"/>
  <c r="Y37" i="14" s="1"/>
  <c r="Y36" i="14" s="1"/>
  <c r="AA34" i="14"/>
  <c r="Z34" i="14"/>
  <c r="Z33" i="14" s="1"/>
  <c r="Z32" i="14" s="1"/>
  <c r="Y34" i="14"/>
  <c r="Y33" i="14" s="1"/>
  <c r="Y32" i="14" s="1"/>
  <c r="AA33" i="14"/>
  <c r="AA32" i="14" s="1"/>
  <c r="AA29" i="14"/>
  <c r="Z29" i="14"/>
  <c r="Y25" i="14"/>
  <c r="AA22" i="14"/>
  <c r="Z22" i="14"/>
  <c r="Z21" i="14" s="1"/>
  <c r="Z20" i="14" s="1"/>
  <c r="Z19" i="14" s="1"/>
  <c r="Y22" i="14"/>
  <c r="Y21" i="14" s="1"/>
  <c r="AA21" i="14"/>
  <c r="AA20" i="14" s="1"/>
  <c r="Y20" i="14"/>
  <c r="Y19" i="14" s="1"/>
  <c r="AA19" i="14"/>
  <c r="AA16" i="14"/>
  <c r="Y16" i="14"/>
  <c r="Y15" i="14" s="1"/>
  <c r="Y14" i="14" s="1"/>
  <c r="Y13" i="14" s="1"/>
  <c r="AA15" i="14"/>
  <c r="AA14" i="14" s="1"/>
  <c r="Z15" i="14"/>
  <c r="Z14" i="14" s="1"/>
  <c r="AA13" i="14"/>
  <c r="Z13" i="14"/>
  <c r="Z12" i="14" s="1"/>
  <c r="Y54" i="14" l="1"/>
  <c r="Z103" i="14"/>
  <c r="AA12" i="14"/>
  <c r="Y87" i="14"/>
  <c r="Y86" i="14" s="1"/>
  <c r="Y85" i="14" s="1"/>
  <c r="AA78" i="14"/>
  <c r="AA77" i="14" s="1"/>
  <c r="AA76" i="14" s="1"/>
  <c r="Z87" i="14"/>
  <c r="Z86" i="14" s="1"/>
  <c r="Z85" i="14" s="1"/>
  <c r="Z11" i="14"/>
  <c r="Y12" i="14"/>
  <c r="Y11" i="14" l="1"/>
  <c r="Y103" i="14"/>
  <c r="AA103" i="14"/>
  <c r="AA11" i="14"/>
  <c r="P28" i="12" l="1"/>
  <c r="O28" i="12"/>
  <c r="N28" i="12"/>
  <c r="P26" i="12"/>
  <c r="O26" i="12"/>
  <c r="N26" i="12"/>
  <c r="P24" i="12"/>
  <c r="O24" i="12"/>
  <c r="N24" i="12"/>
  <c r="P21" i="12"/>
  <c r="O21" i="12"/>
  <c r="N21" i="12"/>
  <c r="P18" i="12"/>
  <c r="O18" i="12"/>
  <c r="N18" i="12"/>
  <c r="P16" i="12"/>
  <c r="O16" i="12"/>
  <c r="N16" i="12"/>
  <c r="P10" i="12"/>
  <c r="O10" i="12"/>
  <c r="N10" i="12"/>
  <c r="N30" i="12" s="1"/>
  <c r="O30" i="12" l="1"/>
  <c r="P30" i="12"/>
  <c r="P74" i="11"/>
  <c r="P73" i="11" s="1"/>
  <c r="P72" i="11" s="1"/>
  <c r="O74" i="11"/>
  <c r="O73" i="11" s="1"/>
  <c r="O72" i="11" s="1"/>
  <c r="N74" i="11"/>
  <c r="N73" i="11" s="1"/>
  <c r="N72" i="11" s="1"/>
  <c r="P69" i="11"/>
  <c r="O69" i="11"/>
  <c r="O67" i="11" s="1"/>
  <c r="O66" i="11" s="1"/>
  <c r="O65" i="11" s="1"/>
  <c r="N69" i="11"/>
  <c r="N67" i="11" s="1"/>
  <c r="N66" i="11" s="1"/>
  <c r="N65" i="11" s="1"/>
  <c r="P67" i="11"/>
  <c r="P66" i="11" s="1"/>
  <c r="P65" i="11" s="1"/>
  <c r="N63" i="11"/>
  <c r="P61" i="11"/>
  <c r="P60" i="11" s="1"/>
  <c r="P59" i="11" s="1"/>
  <c r="P58" i="11" s="1"/>
  <c r="O61" i="11"/>
  <c r="N61" i="11"/>
  <c r="N60" i="11" s="1"/>
  <c r="N59" i="11" s="1"/>
  <c r="N58" i="11" s="1"/>
  <c r="O60" i="11"/>
  <c r="O59" i="11" s="1"/>
  <c r="O58" i="11" s="1"/>
  <c r="P56" i="11"/>
  <c r="P55" i="11" s="1"/>
  <c r="P54" i="11" s="1"/>
  <c r="O56" i="11"/>
  <c r="N56" i="11"/>
  <c r="N55" i="11" s="1"/>
  <c r="N54" i="11" s="1"/>
  <c r="O55" i="11"/>
  <c r="O54" i="11" s="1"/>
  <c r="P52" i="11"/>
  <c r="P51" i="11" s="1"/>
  <c r="P50" i="11" s="1"/>
  <c r="P49" i="11" s="1"/>
  <c r="O52" i="11"/>
  <c r="O51" i="11" s="1"/>
  <c r="O50" i="11" s="1"/>
  <c r="O49" i="11" s="1"/>
  <c r="N52" i="11"/>
  <c r="N51" i="11"/>
  <c r="N50" i="11" s="1"/>
  <c r="N49" i="11" s="1"/>
  <c r="P47" i="11"/>
  <c r="P46" i="11" s="1"/>
  <c r="P45" i="11" s="1"/>
  <c r="O47" i="11"/>
  <c r="O46" i="11" s="1"/>
  <c r="O45" i="11" s="1"/>
  <c r="N47" i="11"/>
  <c r="N46" i="11" s="1"/>
  <c r="N45" i="11" s="1"/>
  <c r="P43" i="11"/>
  <c r="P42" i="11" s="1"/>
  <c r="P41" i="11" s="1"/>
  <c r="O43" i="11"/>
  <c r="O42" i="11" s="1"/>
  <c r="O41" i="11" s="1"/>
  <c r="N43" i="11"/>
  <c r="N42" i="11" s="1"/>
  <c r="N41" i="11" s="1"/>
  <c r="P37" i="11"/>
  <c r="P36" i="11" s="1"/>
  <c r="P35" i="11" s="1"/>
  <c r="P34" i="11" s="1"/>
  <c r="O37" i="11"/>
  <c r="O36" i="11" s="1"/>
  <c r="O35" i="11" s="1"/>
  <c r="O34" i="11" s="1"/>
  <c r="N37" i="11"/>
  <c r="N36" i="11" s="1"/>
  <c r="N35" i="11" s="1"/>
  <c r="N34" i="11" s="1"/>
  <c r="P32" i="11"/>
  <c r="P31" i="11" s="1"/>
  <c r="P30" i="11" s="1"/>
  <c r="O32" i="11"/>
  <c r="O31" i="11" s="1"/>
  <c r="O30" i="11" s="1"/>
  <c r="N32" i="11"/>
  <c r="N31" i="11" s="1"/>
  <c r="N30" i="11" s="1"/>
  <c r="P28" i="11"/>
  <c r="P27" i="11" s="1"/>
  <c r="P26" i="11" s="1"/>
  <c r="O28" i="11"/>
  <c r="N28" i="11"/>
  <c r="O27" i="11"/>
  <c r="N27" i="11"/>
  <c r="O26" i="11"/>
  <c r="N26" i="11"/>
  <c r="P24" i="11"/>
  <c r="O24" i="11"/>
  <c r="N24" i="11"/>
  <c r="P23" i="11"/>
  <c r="P22" i="11" s="1"/>
  <c r="O23" i="11"/>
  <c r="O22" i="11" s="1"/>
  <c r="N23" i="11"/>
  <c r="N22" i="11" s="1"/>
  <c r="P17" i="11"/>
  <c r="P16" i="11" s="1"/>
  <c r="P15" i="11" s="1"/>
  <c r="O17" i="11"/>
  <c r="O16" i="11" s="1"/>
  <c r="O15" i="11" s="1"/>
  <c r="N17" i="11"/>
  <c r="N16" i="11" s="1"/>
  <c r="N15" i="11" s="1"/>
  <c r="P13" i="11"/>
  <c r="O13" i="11"/>
  <c r="N13" i="11"/>
  <c r="P12" i="11"/>
  <c r="P11" i="11" s="1"/>
  <c r="O12" i="11"/>
  <c r="O11" i="11" s="1"/>
  <c r="O10" i="11" s="1"/>
  <c r="N12" i="11"/>
  <c r="N11" i="11" s="1"/>
  <c r="F61" i="10"/>
  <c r="F60" i="10" s="1"/>
  <c r="E61" i="10"/>
  <c r="E60" i="10" s="1"/>
  <c r="F62" i="10"/>
  <c r="E62" i="10"/>
  <c r="D62" i="10"/>
  <c r="D61" i="10" s="1"/>
  <c r="D60" i="10" s="1"/>
  <c r="F15" i="10"/>
  <c r="F11" i="10" s="1"/>
  <c r="E15" i="10"/>
  <c r="E11" i="10" s="1"/>
  <c r="D15" i="10"/>
  <c r="D12" i="10"/>
  <c r="F58" i="10"/>
  <c r="F57" i="10" s="1"/>
  <c r="F56" i="10" s="1"/>
  <c r="E58" i="10"/>
  <c r="E57" i="10" s="1"/>
  <c r="E56" i="10" s="1"/>
  <c r="D84" i="10"/>
  <c r="D83" i="10" s="1"/>
  <c r="F69" i="10"/>
  <c r="E69" i="10"/>
  <c r="D69" i="10"/>
  <c r="F71" i="10"/>
  <c r="E71" i="10"/>
  <c r="D49" i="10"/>
  <c r="D58" i="10"/>
  <c r="D57" i="10" s="1"/>
  <c r="D56" i="10" s="1"/>
  <c r="D45" i="10"/>
  <c r="D44" i="10" s="1"/>
  <c r="F81" i="10"/>
  <c r="F80" i="10" s="1"/>
  <c r="E81" i="10"/>
  <c r="E80" i="10" s="1"/>
  <c r="D81" i="10"/>
  <c r="D80" i="10" s="1"/>
  <c r="F78" i="10"/>
  <c r="E78" i="10"/>
  <c r="D78" i="10"/>
  <c r="F76" i="10"/>
  <c r="E76" i="10"/>
  <c r="D76" i="10"/>
  <c r="F74" i="10"/>
  <c r="E74" i="10"/>
  <c r="D74" i="10"/>
  <c r="F54" i="10"/>
  <c r="E54" i="10"/>
  <c r="D54" i="10"/>
  <c r="D53" i="10" s="1"/>
  <c r="F53" i="10"/>
  <c r="E53" i="10"/>
  <c r="F50" i="10"/>
  <c r="F49" i="10" s="1"/>
  <c r="E50" i="10"/>
  <c r="E49" i="10" s="1"/>
  <c r="D50" i="10"/>
  <c r="F45" i="10"/>
  <c r="F44" i="10" s="1"/>
  <c r="E45" i="10"/>
  <c r="E44" i="10" s="1"/>
  <c r="F41" i="10"/>
  <c r="F40" i="10" s="1"/>
  <c r="E41" i="10"/>
  <c r="E40" i="10" s="1"/>
  <c r="D41" i="10"/>
  <c r="D40" i="10" s="1"/>
  <c r="F38" i="10"/>
  <c r="E38" i="10"/>
  <c r="D38" i="10"/>
  <c r="F36" i="10"/>
  <c r="E36" i="10"/>
  <c r="D36" i="10"/>
  <c r="F33" i="10"/>
  <c r="E33" i="10"/>
  <c r="D33" i="10"/>
  <c r="F30" i="10"/>
  <c r="E30" i="10"/>
  <c r="D30" i="10"/>
  <c r="F25" i="10"/>
  <c r="F23" i="10"/>
  <c r="E23" i="10"/>
  <c r="D23" i="10"/>
  <c r="F21" i="10"/>
  <c r="E21" i="10"/>
  <c r="D21" i="10"/>
  <c r="F19" i="10"/>
  <c r="E19" i="10"/>
  <c r="D19" i="10"/>
  <c r="F12" i="10"/>
  <c r="E12" i="10"/>
  <c r="O76" i="11" l="1"/>
  <c r="N10" i="11"/>
  <c r="N76" i="11" s="1"/>
  <c r="P10" i="11"/>
  <c r="P40" i="11"/>
  <c r="O40" i="11"/>
  <c r="N40" i="11"/>
  <c r="D11" i="10"/>
  <c r="D10" i="10" s="1"/>
  <c r="D48" i="10"/>
  <c r="D43" i="10" s="1"/>
  <c r="F18" i="10"/>
  <c r="F17" i="10" s="1"/>
  <c r="E10" i="10"/>
  <c r="E18" i="10"/>
  <c r="E17" i="10" s="1"/>
  <c r="D73" i="10"/>
  <c r="F73" i="10"/>
  <c r="E73" i="10"/>
  <c r="D18" i="10"/>
  <c r="D17" i="10" s="1"/>
  <c r="E29" i="10"/>
  <c r="D68" i="10"/>
  <c r="F10" i="10"/>
  <c r="D35" i="10"/>
  <c r="F35" i="10"/>
  <c r="F48" i="10"/>
  <c r="F43" i="10" s="1"/>
  <c r="F68" i="10"/>
  <c r="D29" i="10"/>
  <c r="F29" i="10"/>
  <c r="E35" i="10"/>
  <c r="E48" i="10"/>
  <c r="E43" i="10" s="1"/>
  <c r="E68" i="10"/>
  <c r="D66" i="10" l="1"/>
  <c r="D67" i="10"/>
  <c r="F67" i="10"/>
  <c r="F66" i="10" s="1"/>
  <c r="E9" i="10"/>
  <c r="E67" i="10"/>
  <c r="E66" i="10" s="1"/>
  <c r="P76" i="11"/>
  <c r="E28" i="10"/>
  <c r="E27" i="10" s="1"/>
  <c r="D28" i="10"/>
  <c r="F28" i="10"/>
  <c r="F27" i="10" s="1"/>
  <c r="F9" i="10" s="1"/>
  <c r="D27" i="10" l="1"/>
  <c r="F8" i="10"/>
  <c r="E8" i="10"/>
  <c r="D9" i="10" l="1"/>
  <c r="D8" i="10" s="1"/>
</calcChain>
</file>

<file path=xl/sharedStrings.xml><?xml version="1.0" encoding="utf-8"?>
<sst xmlns="http://schemas.openxmlformats.org/spreadsheetml/2006/main" count="741" uniqueCount="366">
  <si>
    <t>Наименование показателя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</si>
  <si>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</si>
  <si>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</si>
  <si>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</si>
  <si>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</si>
  <si>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</si>
  <si>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</si>
  <si>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</si>
  <si>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</si>
  <si>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</si>
  <si>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</si>
  <si>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</si>
  <si>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</si>
  <si>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</si>
  <si>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</si>
  <si>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</si>
  <si>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</si>
  <si>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</si>
  <si>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</si>
  <si>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</si>
  <si>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</si>
  <si>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</si>
  <si>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</si>
  <si>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</si>
  <si>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</si>
  <si>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</si>
  <si>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</si>
  <si>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</si>
  <si>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</si>
  <si>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</si>
  <si>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</si>
  <si>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</si>
  <si>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</si>
  <si>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</si>
  <si>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</si>
  <si>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</si>
  <si>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</si>
  <si>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</si>
  <si>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</si>
  <si>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</si>
  <si>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</si>
  <si>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</si>
  <si>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</si>
  <si>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</si>
  <si>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</si>
  <si>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</si>
  <si>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</si>
  <si>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</si>
  <si>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</si>
  <si>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</si>
  <si>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</si>
  <si>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</si>
  <si>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</si>
  <si>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</si>
  <si>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</si>
  <si>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</si>
  <si>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</si>
  <si>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</si>
  <si>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</si>
  <si>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</si>
  <si>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ПРОЧИЕ НЕНАЛОГОВЫЕ ДОХОДЫ</t>
  </si>
  <si>
    <t>000 11700000000000000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</si>
  <si>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</si>
  <si>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</si>
  <si>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</si>
  <si>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</si>
  <si>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</si>
  <si>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</si>
  <si>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</si>
  <si>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</si>
  <si>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</si>
  <si>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</si>
  <si>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</si>
  <si>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</si>
  <si>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</si>
  <si>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</si>
  <si>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 xml:space="preserve">Единый сельскохозяйственный налог </t>
  </si>
  <si>
    <t>182 10102010011000110</t>
  </si>
  <si>
    <t>100 10302230010000110</t>
  </si>
  <si>
    <t>100 10302240010000110</t>
  </si>
  <si>
    <t>100 10302250010000110</t>
  </si>
  <si>
    <t>100 10302260010000110</t>
  </si>
  <si>
    <t>182 10501011011000110</t>
  </si>
  <si>
    <t>182 10501021011000110</t>
  </si>
  <si>
    <t>182 10503010011000110</t>
  </si>
  <si>
    <t>182 10601030101000110</t>
  </si>
  <si>
    <t>182 10606033101000110</t>
  </si>
  <si>
    <t>182 10606043101000110</t>
  </si>
  <si>
    <t>Прочие субсидии бюджетам сельских поселений</t>
  </si>
  <si>
    <t>Прочие субсидии</t>
  </si>
  <si>
    <t>Субсидии бюджетам бюджетной системы Российской Федерации (межбюджетные субсидии)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</si>
  <si>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</si>
  <si>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</si>
  <si>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000 20210000000000150</t>
  </si>
  <si>
    <t>000 20215001000000150</t>
  </si>
  <si>
    <t>000 20220000000000150</t>
  </si>
  <si>
    <t>000 20225555000000150</t>
  </si>
  <si>
    <t>000 20229999000000150</t>
  </si>
  <si>
    <t>000 20230000000000150</t>
  </si>
  <si>
    <t>000 20235118000000150</t>
  </si>
  <si>
    <t>100 10302231010000110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</si>
  <si>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</si>
  <si>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</si>
  <si>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</si>
  <si>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100 10302251010000110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</si>
  <si>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</si>
  <si>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</si>
  <si>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</si>
  <si>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000 20220077000000150</t>
  </si>
  <si>
    <t>Субсидии бюджетам на софинансирование капитальных вложений в объекты муниципальной собственности</t>
  </si>
  <si>
    <t>Субсидии бюджетам сельских поселений на софинансирование капитальных вложений в объекты муниципальной собственности</t>
  </si>
  <si>
    <t>к решению совета депутатов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</si>
  <si>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</si>
  <si>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</si>
  <si>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182 10501012011000110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</si>
  <si>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</si>
  <si>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182 10501022011000110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</si>
  <si>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</si>
  <si>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</si>
  <si>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</si>
  <si>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Доходы бюджета - ВСЕГО: 
В том числе:</t>
  </si>
  <si>
    <t xml:space="preserve">Код дохода по бюджетной классификации   Российской Федерации               </t>
  </si>
  <si>
    <t>Дотации  на выравнивание бюджетной обеспеченности</t>
  </si>
  <si>
    <t>Дотации бюджетам сельских поселений на выравнивание бюджетной обеспеченности из бюджета субъекта Российской Федерации</t>
  </si>
  <si>
    <t>00020240000000000150</t>
  </si>
  <si>
    <t>00020249999100000150</t>
  </si>
  <si>
    <t>Прочие межбюджетные трансферты. Передаваемые бюджетам сельских поселений</t>
  </si>
  <si>
    <t>Прочие межбюджетные трансферты, передаваемые бюджетам  сельских поселений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</si>
  <si>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</si>
  <si>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</si>
  <si>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</si>
  <si>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182 10501011012100110</t>
  </si>
  <si>
    <t>Налог на имущество физических лиц ,взимаемый по ставкам, применяемый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</si>
  <si>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</si>
  <si>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</si>
  <si>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</si>
  <si>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133 11105025100000120</t>
  </si>
  <si>
    <t>Поступление доходов в бюджет администрации муниципального образования Петровский сельсовет по кодам видов доходов, подвидов доходов на 2022 год и на плановый период 2023, 2024 годов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</si>
  <si>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</si>
  <si>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      (сумма платежа (перерасчеты, недоимка и задолженность по соответствующему платежу, в том числе по отмененному)</t>
  </si>
  <si>
    <t>(руб)</t>
  </si>
  <si>
    <t>133 20215001100000150</t>
  </si>
  <si>
    <t>133 20216001100000150</t>
  </si>
  <si>
    <t>133 20220077100000150</t>
  </si>
  <si>
    <t>13320225555100000150</t>
  </si>
  <si>
    <t>133 20229999100000150</t>
  </si>
  <si>
    <t>133 20235118100000150</t>
  </si>
  <si>
    <t>133202499999000000150</t>
  </si>
  <si>
    <t>13311715030100002150</t>
  </si>
  <si>
    <t>Инициативные платежи, зачисляемые в бюджеты сельских поселений (средства, поступающие на благоустройство общественной территории,в том числе парка культуры и отдыха)</t>
  </si>
  <si>
    <t>Инициативные платежи, зачисляемые в бюджеты сельских поселений (средства, поступающие на приобретение оборудования для спортивной (игровой, спортивно-игровой) площадки)</t>
  </si>
  <si>
    <t>Инициативные платежи, зачисляемые в бюджеты сельских поселений (средства, поступающие наремонт дома культуры)</t>
  </si>
  <si>
    <t>Инициативные платежи, зачисляемые в бюджеты сельских поселений</t>
  </si>
  <si>
    <t>Инициативные платежи</t>
  </si>
  <si>
    <t>000 11715000000000150</t>
  </si>
  <si>
    <t>13311715030100000000</t>
  </si>
  <si>
    <t>Приложение № 5  
к  решению совета депутатов Петровского сельсовета № 76 от 23.12.2021 г</t>
  </si>
  <si>
    <t>Приложение  N 7</t>
  </si>
  <si>
    <t>Петровского сельсовета</t>
  </si>
  <si>
    <t>от  23 .12. 2021 г.N 76</t>
  </si>
  <si>
    <t>Распределение бюджетных ассигнований   местного бюджета  по разделам , подразделам , целевым статьям (муниципальным программам администрации Муниципального образования Петровского сельсовета и непрограммным направлениям деятельности),группам и подгруппам  видов  расходов классификации расходов бюджета на 2021 год и на плановый период 2022 и 2023 годов</t>
  </si>
  <si>
    <t>(руб.)</t>
  </si>
  <si>
    <t/>
  </si>
  <si>
    <t>Наименование</t>
  </si>
  <si>
    <t>РЗ</t>
  </si>
  <si>
    <t>ПР</t>
  </si>
  <si>
    <t>КЦСР</t>
  </si>
  <si>
    <t>КВР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</si>
  <si>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</si>
  <si>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</si>
  <si>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Подпрограмма "Осуществление деятельности аппарата управления администрации муниципального образования Петровский сельсовет"</t>
  </si>
  <si>
    <t>Глава муниципального образования</t>
  </si>
  <si>
    <t>Расходы на выплаты персоналу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</si>
  <si>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</si>
  <si>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Аппарат администрации муниципального образования</t>
  </si>
  <si>
    <t>120</t>
  </si>
  <si>
    <t>Иные закупки товаров, работ и услуг для обеспечения государственных (муниципальных) нужд</t>
  </si>
  <si>
    <t>240</t>
  </si>
  <si>
    <t>Уплата налонов, сборов и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</si>
  <si>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</si>
  <si>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Межбюджетные трансферты на осуществление части переданных в район полномочий по внешнему муниципальному контролю</t>
  </si>
  <si>
    <t>Резервные фонды</t>
  </si>
  <si>
    <t>Непрограммное напрвление расходов( непрограммные мероприятия)</t>
  </si>
  <si>
    <t>Создание и использование средств администрации поселений Саракташского района</t>
  </si>
  <si>
    <t>Резервные средства</t>
  </si>
  <si>
    <t>Другие общегосударственные вопросы</t>
  </si>
  <si>
    <t>Непрограммное   направление расходов ( непрограммные  мероприятия</t>
  </si>
  <si>
    <t>Членские взносы в (совет) ассоциацию муниципальных образований</t>
  </si>
  <si>
    <t>Уплата  иных платежей</t>
  </si>
  <si>
    <t>НАЦИОНАЛЬНАЯ ОБОРОНА</t>
  </si>
  <si>
    <t>Мобилизационная и вневойсковая подготовка</t>
  </si>
  <si>
    <t>Подпрограмма "Обеспечение осуществления части, переданных органами власти другого уровня, полномочий"</t>
  </si>
  <si>
    <t xml:space="preserve">Осуществление первичного воинского учета на территориях, где отсутствуют военные комиссариаты </t>
  </si>
  <si>
    <t>НАЦИОНАЛЬНАЯ БЕЗОПАСНОСТЬ И ПРАВООХРАНИТЕЛЬНАЯ ДЕЯТЕЛЬНОСТЬ</t>
  </si>
  <si>
    <t>Обеспечение пожарной безопасности</t>
  </si>
  <si>
    <t>Подпрограмма  "Обеспечение пожарной безопасности на территории муниципального образования Петровский сельсовет"</t>
  </si>
  <si>
    <t>Финансовое обеспечение мероприятий на обеспечение пожарной безопасности на территории муниципального образования поселения</t>
  </si>
  <si>
    <t>Другие вопросы в области национальной безопасности и правоохранительной деятельности</t>
  </si>
  <si>
    <t>Непрограммное направление расходов (непрограммные мероприятия)</t>
  </si>
  <si>
    <t xml:space="preserve">Меры поддержки добровольных народных дружин </t>
  </si>
  <si>
    <t>НАЦИОНАЛЬНАЯ ЭКОНОМИКА</t>
  </si>
  <si>
    <t>Дорожное хозяйство (дорожные фонды)</t>
  </si>
  <si>
    <t>Подпрограмма "Развитие дорожного хозяйства на территории муниципального образования Петровский сельсовет"</t>
  </si>
  <si>
    <t>Содержание и ремонт,  капитальный ремонт автомобильных дорог общего пользования и искусственных сооружений на них</t>
  </si>
  <si>
    <t>Другие вопросы в области национальной экономики</t>
  </si>
  <si>
    <t xml:space="preserve">Подпрограмма "Развитие  системы градорегулирования на территории муниципального образования Петровский сельсовет" </t>
  </si>
  <si>
    <t>Мероприятия по приведению документов территориального планирования и градостроительного зонирования муниципальных образований Оренбургской области в цифровой формат, соответствующий требованиям к отраслевым пространственным данным для включения в ГИСОГД Оренбургской области</t>
  </si>
  <si>
    <t>63800S1510</t>
  </si>
  <si>
    <t>ЖИЛИЩНО-КОММУНАЛЬНОЕ ХОЗЯЙСТВО</t>
  </si>
  <si>
    <t>Благоустройство</t>
  </si>
  <si>
    <t>Подпрограмма "Благоустройство территории муниципального образования Петровский сельсовет"</t>
  </si>
  <si>
    <t>Финансовое обеспечение мероприятий по благоустройству территорий муниципального образования поселения</t>
  </si>
  <si>
    <t>635П5S1405</t>
  </si>
  <si>
    <t>КУЛЬТУРА, КИНЕМАТОГРАФИЯ</t>
  </si>
  <si>
    <t>Культура</t>
  </si>
  <si>
    <t>Подпрограмма "Развитие культуры на территории муниципального образования Петровский сельсовет"</t>
  </si>
  <si>
    <t>540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</si>
  <si>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</si>
  <si>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СОЦИАЛЬНАЯ ПОЛИТИКА</t>
  </si>
  <si>
    <t>Пенсионное обеспечение</t>
  </si>
  <si>
    <t>Публичные нормативные социальные выплаты гражданам</t>
  </si>
  <si>
    <t>ИТОГО РАСХОДОВ</t>
  </si>
  <si>
    <t>Приложение N 6</t>
  </si>
  <si>
    <t>№ 76 от 23.12.2021 г</t>
  </si>
  <si>
    <t>Распределение бюджетных ассигнований  бюджета Петровского сельсовета на 2022 год и на плановый период 2023 и 2024 года по разделам,  подразделам расходов классификации расходов бюджета</t>
  </si>
  <si>
    <t>Наименование  расходов</t>
  </si>
  <si>
    <t>Защита населения и территории от чрезвычайных ситуаций природного и техногенного характера, пожарная безопасность</t>
  </si>
  <si>
    <t>Социальная политика</t>
  </si>
  <si>
    <t>Пенсионное  обеспечение</t>
  </si>
  <si>
    <t>Приложение 1</t>
  </si>
  <si>
    <t>к  решению совета депутатов</t>
  </si>
  <si>
    <t xml:space="preserve"> </t>
  </si>
  <si>
    <t xml:space="preserve">Источники внутреннего финансирования дефицита местного бюджета </t>
  </si>
  <si>
    <t>на 2022 год  и на плановый период 2023 и 2024 годов.</t>
  </si>
  <si>
    <t>Код источника финансирования по КИВФ,КИФнФ</t>
  </si>
  <si>
    <t>2022 год</t>
  </si>
  <si>
    <t>2023 год</t>
  </si>
  <si>
    <t>2024 год</t>
  </si>
  <si>
    <t>000 01 00 00 00 00 0000 000</t>
  </si>
  <si>
    <t>ИСТОЧНИКИ ВНУТРЕННЕГО ФИНАНСИРОВАНИЯ ДЕФИЦИТОВ БЮДЖЕТОВ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</si>
  <si>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</si>
  <si>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</si>
  <si>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</si>
  <si>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</si>
  <si>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</si>
  <si>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</si>
  <si>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</si>
  <si>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</si>
  <si>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000 01 05 02 01 10 0000 510</t>
  </si>
  <si>
    <t>Увеличение прочих остатков денежных средств бюджетов сельских поселений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</si>
  <si>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</si>
  <si>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</si>
  <si>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</si>
  <si>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</si>
  <si>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</si>
  <si>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</si>
  <si>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000 01 05 02 01 10 0000 610</t>
  </si>
  <si>
    <t>Уменьшение прочих остатков денежных средств бюджетов  сельских поселений</t>
  </si>
  <si>
    <t>Всего источников финансирования дефицитов бюджетов</t>
  </si>
  <si>
    <t xml:space="preserve">                                                                                                                                          </t>
  </si>
  <si>
    <t xml:space="preserve">Приложение  8 </t>
  </si>
  <si>
    <t>,</t>
  </si>
  <si>
    <t xml:space="preserve">                     к решению совета депутатов</t>
  </si>
  <si>
    <t>Петровского сельсовета № 76 от 23.12.2021 г</t>
  </si>
  <si>
    <t>Ведомственная структура расходов  бюджета Петровского сельсовета Саракташского района Оренбургской области</t>
  </si>
  <si>
    <t>Ведомственная структура расходов местного бюджета муниципального образования</t>
  </si>
  <si>
    <t>на 2020 год и плановый период 2021-2022</t>
  </si>
  <si>
    <t>Петровский сельсовет  на 2022 год и на плановый период 2023 и 2024 годов.</t>
  </si>
  <si>
    <t>( руб)</t>
  </si>
  <si>
    <t>ВЕД</t>
  </si>
  <si>
    <t>КФСР</t>
  </si>
  <si>
    <t>ЦСР</t>
  </si>
  <si>
    <t>ВР</t>
  </si>
  <si>
    <t>КЭСР</t>
  </si>
  <si>
    <t>Тип ср-в</t>
  </si>
  <si>
    <t>Квартал I</t>
  </si>
  <si>
    <t>Квартал II</t>
  </si>
  <si>
    <t>Квартал III</t>
  </si>
  <si>
    <t>Квартал IV</t>
  </si>
  <si>
    <t>Сумма</t>
  </si>
  <si>
    <t>Администрация Петровского сельсовета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</si>
  <si>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</si>
  <si>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</si>
  <si>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Прочая закупка товаров, работ и услуг</t>
  </si>
  <si>
    <t>Закупка энергетических ресурсов</t>
  </si>
  <si>
    <t>Уплата налогов, сборов и иных платежей</t>
  </si>
  <si>
    <t>Уплата налога на имущество организаций и земельного налога</t>
  </si>
  <si>
    <t>Межбюджетные трансферты на осуществление части переданных полномочий по внешнему муниципальному контролю</t>
  </si>
  <si>
    <t>Непрограммное направление расходов ( непрограммные мероприятия )</t>
  </si>
  <si>
    <t>Создание и использование средств резервного фонда администрации поселений Саракташского района</t>
  </si>
  <si>
    <t>Другие общегосударственные</t>
  </si>
  <si>
    <t>Членские взносы в Совет (ассоциацию) муниципальных образований</t>
  </si>
  <si>
    <t>Уплата иных платежей</t>
  </si>
  <si>
    <t xml:space="preserve">Прочая закупка товаров, работ и услуг </t>
  </si>
  <si>
    <t>Иные закупки товаров, работ и услуг для государственных (муниципальных) нужд</t>
  </si>
  <si>
    <t>Непрограммное направление расходов (непрограммные мероприятия).</t>
  </si>
  <si>
    <t>ДРУГИЕ ВОПРОСЫ В ОБЛАСТИ НАЦИОНАЛЬНОЙ ЭКОНОМИКИ</t>
  </si>
  <si>
    <t xml:space="preserve">Подпрограмма "Развитие системы градорегулирования на территории муниципального образования Петровский сельсовет" </t>
  </si>
  <si>
    <t>Мероприятия по приведение документов территориального планирования и градостроительного зонирования муниципальных образований Оренбургской области в цифровойц формат, соответствующий требованиям к отраслевым пространственным данным для включения в ГИСОГД Оренбургской области</t>
  </si>
  <si>
    <t>Прочая закупка товаров, работ и услуг для обеспечения государственных (муниципальных) нужд</t>
  </si>
  <si>
    <t>05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</si>
  <si>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</si>
  <si>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 бюджетам поселений на повышение заработной платы работников муниципальных учреждений культуры</t>
  </si>
  <si>
    <t>социальная политика</t>
  </si>
  <si>
    <t>Предоставление пенсии за выслугу лет муниципальным служащим муниципального образования поселения</t>
  </si>
  <si>
    <t>Социальное обеспечение и иные выплавты населению</t>
  </si>
  <si>
    <t>Иные пенсии, социальные доплаты к пенсиям</t>
  </si>
  <si>
    <t>____________________</t>
  </si>
  <si>
    <t>Приложение 19                                                          к Решению Совета депутатов района от 19 декабря 2014 года №470 (вредакции решения Совета депутатов района от 7 мая 2015 года №543)</t>
  </si>
  <si>
    <t xml:space="preserve">Приложение № 9  </t>
  </si>
  <si>
    <t xml:space="preserve">к решению совета депутатов </t>
  </si>
  <si>
    <t xml:space="preserve">          Петровского сельсовета № 76 от 23.12.2021 г                               </t>
  </si>
  <si>
    <t xml:space="preserve">                                    РАСПРЕДЕЛЕНИЕ БЮДЖЕТНЫХ АССИГНОВАНИЙ МЕСТНОГО БЮДЖЕТА ПО ЦЕЛЕВЫМ СТАТЬЯМ (МУНИЦИПАЛЬНЫМ</t>
  </si>
  <si>
    <t xml:space="preserve">                                       ПРОГРАММАМ, НЕПРОГРАММНЫМ НАПРАВЛЕНИЯМ ДЕЯТЕЛЬНОСТИ)</t>
  </si>
  <si>
    <t xml:space="preserve">                                    , РАЗДЕЛАМ, ПОДРАЗДЕЛАМ, ГРУППАМ И  ПОДГРУППАМ ВИДОВ РАСХОДОВ КЛАССИФИКАЦИИ</t>
  </si>
  <si>
    <t xml:space="preserve">                                                                            РАСХОДОВ НА 2022 И НА ПЛАНОВЫЙ ПЕРИОД 2023 И 2024 ГОДОВ</t>
  </si>
  <si>
    <t>тыс.рублей</t>
  </si>
  <si>
    <t>ЭКР</t>
  </si>
  <si>
    <t>2016 год</t>
  </si>
  <si>
    <t>на 39700959 год</t>
  </si>
  <si>
    <t>на 39700960 год</t>
  </si>
  <si>
    <t>Условно утвержденные расходы</t>
  </si>
  <si>
    <t>0000000000</t>
  </si>
  <si>
    <t>00</t>
  </si>
  <si>
    <t>000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</si>
  <si>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на 2017-2024 годы"</t>
  </si>
  <si>
    <t>6300000000</t>
  </si>
  <si>
    <t>Подпрограмма "Осуществление деятельности аппарата управления"</t>
  </si>
  <si>
    <t>6310010010</t>
  </si>
  <si>
    <t>6310010020</t>
  </si>
  <si>
    <t>850</t>
  </si>
  <si>
    <t>6310010080</t>
  </si>
  <si>
    <t>01</t>
  </si>
  <si>
    <t>06</t>
  </si>
  <si>
    <t xml:space="preserve">Предоставление пенсии за выслугу лет муниципальным служащим </t>
  </si>
  <si>
    <t>Социальное обеспечение и иные выплаты населению</t>
  </si>
  <si>
    <t>Публичные нормативные вплаты гражданам</t>
  </si>
  <si>
    <t>6320000000</t>
  </si>
  <si>
    <t>6320051180</t>
  </si>
  <si>
    <t>Мобилизация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</si>
  <si>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</si>
  <si>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02</t>
  </si>
  <si>
    <t>03</t>
  </si>
  <si>
    <t>Подпрограмма "Обеспечение пожарной безопасности на территории муниципального образования Петровский сельсовет"</t>
  </si>
  <si>
    <t>6330000000</t>
  </si>
  <si>
    <t>6330095020</t>
  </si>
  <si>
    <t>10</t>
  </si>
  <si>
    <t>6340000000</t>
  </si>
  <si>
    <t>04</t>
  </si>
  <si>
    <t>6340095280</t>
  </si>
  <si>
    <t>Содержание и ремонт, капитальный ремонт автомобильных дорог общего пользования и искусственных сооружений на них</t>
  </si>
  <si>
    <t>09</t>
  </si>
  <si>
    <t>Подпрограмма "Благоустройство на территории муниципального образования Петровский сельсовет"</t>
  </si>
  <si>
    <t>6350095310</t>
  </si>
  <si>
    <t>6360000000</t>
  </si>
  <si>
    <t>6360095220</t>
  </si>
  <si>
    <t>08</t>
  </si>
  <si>
    <t>Повышение заработной платы работников муниципальных учреждений культуры</t>
  </si>
  <si>
    <t>Подпрограмма"Развитие системы градорегулирования на территории муниципального образования Петровский сельсовет"</t>
  </si>
  <si>
    <t>Мероприятия по приведению документов территориального планирования и градостроительного зонирования в цифровой формат, соответствующий требованиям отраслевым пространственным данным для включения в ГИСОГД Оренбургской области</t>
  </si>
  <si>
    <t>7700020040</t>
  </si>
  <si>
    <t>Меры поддержки добровольных народных дружин</t>
  </si>
  <si>
    <t>7700095100</t>
  </si>
  <si>
    <t>ВСЕГО</t>
  </si>
  <si>
    <t>х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</si>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</sst>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&quot;&quot;###,##0.00"/>
    <numFmt numFmtId="165" formatCode="000"/>
    <numFmt numFmtId="166" formatCode="00"/>
    <numFmt numFmtId="167" formatCode="0000000000"/>
    <numFmt numFmtId="168" formatCode="0000"/>
    <numFmt numFmtId="169" formatCode="#,##0_ ;\-#,##0\ "/>
    <numFmt numFmtId="170" formatCode="\1"/>
    <numFmt numFmtId="171" formatCode="00\.00\.00"/>
    <numFmt numFmtId="172" formatCode="#,##0.00;[Red]\-#,##0.00;0.00"/>
    <numFmt numFmtId="173" formatCode="#,##0.00_ ;[Red]\-#,##0.00\ "/>
    <numFmt numFmtId="174" formatCode="000000"/>
  </numFmts>
  <fonts count="38" x14ac:knownFonts="1">
    <font>
      <sz val="10"/>
      <name val="Arial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color indexed="8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Arial Cyr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sz val="11"/>
      <name val="Calibri Light"/>
      <family val="1"/>
      <charset val="204"/>
      <scheme val="major"/>
    </font>
    <font>
      <sz val="10"/>
      <name val="Arial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imes New Roman"/>
      <family val="1"/>
      <charset val="204"/>
    </font>
    <font>
      <b/>
      <sz val="8"/>
      <name val="Arial"/>
      <charset val="204"/>
    </font>
    <font>
      <b/>
      <sz val="11"/>
      <name val="Times New Roman"/>
      <family val="1"/>
      <charset val="204"/>
    </font>
    <font>
      <sz val="8"/>
      <name val="Arial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charset val="204"/>
    </font>
    <font>
      <b/>
      <sz val="9"/>
      <name val="Arial"/>
      <charset val="204"/>
    </font>
    <font>
      <b/>
      <sz val="10"/>
      <name val="Arial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57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right" wrapText="1"/>
    </xf>
    <xf numFmtId="0" fontId="2" fillId="4" borderId="5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wrapText="1"/>
    </xf>
    <xf numFmtId="164" fontId="2" fillId="4" borderId="1" xfId="0" applyNumberFormat="1" applyFont="1" applyFill="1" applyBorder="1" applyAlignment="1">
      <alignment horizontal="right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/>
    <xf numFmtId="0" fontId="0" fillId="0" borderId="0" xfId="0"/>
    <xf numFmtId="0" fontId="5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left" vertical="top" wrapText="1"/>
    </xf>
    <xf numFmtId="164" fontId="1" fillId="0" borderId="3" xfId="0" applyNumberFormat="1" applyFont="1" applyFill="1" applyBorder="1" applyAlignment="1">
      <alignment horizontal="right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left" vertical="top" wrapText="1"/>
    </xf>
    <xf numFmtId="0" fontId="1" fillId="3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center" wrapText="1"/>
    </xf>
    <xf numFmtId="0" fontId="3" fillId="0" borderId="0" xfId="1" applyFont="1" applyAlignment="1">
      <alignment horizontal="left" vertical="justify"/>
    </xf>
    <xf numFmtId="0" fontId="6" fillId="0" borderId="0" xfId="1" applyFont="1" applyAlignment="1">
      <alignment horizontal="left" vertical="justify"/>
    </xf>
    <xf numFmtId="0" fontId="6" fillId="0" borderId="0" xfId="1" applyFont="1"/>
    <xf numFmtId="0" fontId="6" fillId="0" borderId="0" xfId="1" applyFont="1" applyAlignment="1">
      <alignment horizontal="right"/>
    </xf>
    <xf numFmtId="0" fontId="6" fillId="0" borderId="0" xfId="1" applyFont="1" applyProtection="1">
      <protection hidden="1"/>
    </xf>
    <xf numFmtId="0" fontId="6" fillId="0" borderId="0" xfId="1" applyFont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alignment horizontal="left"/>
      <protection hidden="1"/>
    </xf>
    <xf numFmtId="0" fontId="4" fillId="0" borderId="0" xfId="1" applyNumberFormat="1" applyFont="1" applyFill="1" applyBorder="1" applyAlignment="1" applyProtection="1">
      <alignment horizontal="left"/>
      <protection hidden="1"/>
    </xf>
    <xf numFmtId="0" fontId="7" fillId="0" borderId="0" xfId="1" applyNumberFormat="1" applyFont="1" applyFill="1" applyAlignment="1" applyProtection="1">
      <alignment horizontal="left"/>
      <protection hidden="1"/>
    </xf>
    <xf numFmtId="0" fontId="7" fillId="0" borderId="0" xfId="1" applyNumberFormat="1" applyFont="1" applyFill="1" applyAlignment="1" applyProtection="1">
      <alignment horizontal="center" vertical="top"/>
      <protection hidden="1"/>
    </xf>
    <xf numFmtId="0" fontId="7" fillId="0" borderId="9" xfId="1" applyNumberFormat="1" applyFont="1" applyFill="1" applyBorder="1" applyAlignment="1" applyProtection="1">
      <alignment horizontal="center" vertical="top" wrapText="1"/>
      <protection hidden="1"/>
    </xf>
    <xf numFmtId="0" fontId="7" fillId="0" borderId="10" xfId="1" applyNumberFormat="1" applyFont="1" applyFill="1" applyBorder="1" applyAlignment="1" applyProtection="1">
      <alignment horizontal="center" vertical="top" wrapText="1"/>
      <protection hidden="1"/>
    </xf>
    <xf numFmtId="166" fontId="7" fillId="0" borderId="1" xfId="1" applyNumberFormat="1" applyFont="1" applyFill="1" applyBorder="1" applyAlignment="1" applyProtection="1">
      <alignment wrapText="1"/>
      <protection hidden="1"/>
    </xf>
    <xf numFmtId="167" fontId="7" fillId="0" borderId="1" xfId="1" applyNumberFormat="1" applyFont="1" applyFill="1" applyBorder="1" applyAlignment="1" applyProtection="1">
      <alignment horizontal="right" wrapText="1"/>
      <protection hidden="1"/>
    </xf>
    <xf numFmtId="165" fontId="7" fillId="0" borderId="1" xfId="1" applyNumberFormat="1" applyFont="1" applyFill="1" applyBorder="1" applyAlignment="1" applyProtection="1">
      <alignment horizontal="right" wrapText="1"/>
      <protection hidden="1"/>
    </xf>
    <xf numFmtId="4" fontId="7" fillId="0" borderId="1" xfId="1" applyNumberFormat="1" applyFont="1" applyFill="1" applyBorder="1" applyAlignment="1" applyProtection="1">
      <protection hidden="1"/>
    </xf>
    <xf numFmtId="4" fontId="7" fillId="0" borderId="11" xfId="1" applyNumberFormat="1" applyFont="1" applyFill="1" applyBorder="1" applyAlignment="1" applyProtection="1">
      <protection hidden="1"/>
    </xf>
    <xf numFmtId="166" fontId="6" fillId="0" borderId="1" xfId="1" applyNumberFormat="1" applyFont="1" applyFill="1" applyBorder="1" applyAlignment="1" applyProtection="1">
      <alignment wrapText="1"/>
      <protection hidden="1"/>
    </xf>
    <xf numFmtId="167" fontId="6" fillId="0" borderId="1" xfId="1" applyNumberFormat="1" applyFont="1" applyFill="1" applyBorder="1" applyAlignment="1" applyProtection="1">
      <alignment horizontal="right" wrapText="1"/>
      <protection hidden="1"/>
    </xf>
    <xf numFmtId="165" fontId="6" fillId="0" borderId="1" xfId="1" applyNumberFormat="1" applyFont="1" applyFill="1" applyBorder="1" applyAlignment="1" applyProtection="1">
      <alignment horizontal="right" wrapText="1"/>
      <protection hidden="1"/>
    </xf>
    <xf numFmtId="4" fontId="6" fillId="0" borderId="1" xfId="1" applyNumberFormat="1" applyFont="1" applyFill="1" applyBorder="1" applyAlignment="1" applyProtection="1">
      <protection hidden="1"/>
    </xf>
    <xf numFmtId="4" fontId="6" fillId="0" borderId="11" xfId="1" applyNumberFormat="1" applyFont="1" applyFill="1" applyBorder="1" applyAlignment="1" applyProtection="1">
      <protection hidden="1"/>
    </xf>
    <xf numFmtId="0" fontId="6" fillId="0" borderId="15" xfId="1" applyNumberFormat="1" applyFont="1" applyFill="1" applyBorder="1" applyAlignment="1" applyProtection="1">
      <alignment wrapText="1"/>
      <protection hidden="1"/>
    </xf>
    <xf numFmtId="0" fontId="7" fillId="0" borderId="15" xfId="1" applyNumberFormat="1" applyFont="1" applyFill="1" applyBorder="1" applyAlignment="1" applyProtection="1">
      <alignment horizontal="right" wrapText="1"/>
      <protection hidden="1"/>
    </xf>
    <xf numFmtId="4" fontId="7" fillId="0" borderId="15" xfId="1" applyNumberFormat="1" applyFont="1" applyFill="1" applyBorder="1" applyAlignment="1" applyProtection="1">
      <protection hidden="1"/>
    </xf>
    <xf numFmtId="4" fontId="7" fillId="0" borderId="17" xfId="1" applyNumberFormat="1" applyFont="1" applyFill="1" applyBorder="1" applyAlignment="1" applyProtection="1">
      <protection hidden="1"/>
    </xf>
    <xf numFmtId="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3" xfId="1" applyNumberFormat="1" applyFont="1" applyFill="1" applyBorder="1" applyAlignment="1" applyProtection="1">
      <alignment horizontal="left" vertical="justify" wrapText="1"/>
      <protection hidden="1"/>
    </xf>
    <xf numFmtId="165" fontId="6" fillId="0" borderId="13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0" xfId="1" applyFont="1" applyAlignment="1">
      <alignment horizontal="center" vertical="justify"/>
    </xf>
    <xf numFmtId="165" fontId="6" fillId="0" borderId="5" xfId="1" applyNumberFormat="1" applyFont="1" applyFill="1" applyBorder="1" applyAlignment="1" applyProtection="1">
      <alignment horizontal="left" vertical="justify" wrapText="1"/>
      <protection hidden="1"/>
    </xf>
    <xf numFmtId="168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165" fontId="6" fillId="0" borderId="12" xfId="1" applyNumberFormat="1" applyFont="1" applyFill="1" applyBorder="1" applyAlignment="1" applyProtection="1">
      <alignment horizontal="left" vertical="justify" wrapText="1"/>
      <protection hidden="1"/>
    </xf>
    <xf numFmtId="168" fontId="6" fillId="0" borderId="13" xfId="1" applyNumberFormat="1" applyFont="1" applyFill="1" applyBorder="1" applyAlignment="1" applyProtection="1">
      <alignment horizontal="left" vertical="justify" wrapText="1"/>
      <protection hidden="1"/>
    </xf>
    <xf numFmtId="165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165" fontId="6" fillId="0" borderId="0" xfId="1" applyNumberFormat="1" applyFont="1" applyFill="1" applyBorder="1" applyAlignment="1" applyProtection="1">
      <alignment horizontal="left" vertical="justify" wrapText="1"/>
      <protection hidden="1"/>
    </xf>
    <xf numFmtId="168" fontId="6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8" fillId="0" borderId="0" xfId="0" applyFont="1" applyAlignment="1">
      <alignment horizontal="left"/>
    </xf>
    <xf numFmtId="0" fontId="6" fillId="0" borderId="2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3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166" fontId="9" fillId="0" borderId="1" xfId="1" applyNumberFormat="1" applyFont="1" applyFill="1" applyBorder="1" applyAlignment="1" applyProtection="1">
      <alignment wrapText="1"/>
      <protection hidden="1"/>
    </xf>
    <xf numFmtId="167" fontId="9" fillId="0" borderId="1" xfId="1" applyNumberFormat="1" applyFont="1" applyFill="1" applyBorder="1" applyAlignment="1" applyProtection="1">
      <alignment horizontal="right" wrapText="1"/>
      <protection hidden="1"/>
    </xf>
    <xf numFmtId="165" fontId="9" fillId="0" borderId="1" xfId="1" applyNumberFormat="1" applyFont="1" applyFill="1" applyBorder="1" applyAlignment="1" applyProtection="1">
      <alignment horizontal="right" wrapText="1"/>
      <protection hidden="1"/>
    </xf>
    <xf numFmtId="4" fontId="9" fillId="0" borderId="1" xfId="1" applyNumberFormat="1" applyFont="1" applyFill="1" applyBorder="1" applyAlignment="1" applyProtection="1">
      <protection hidden="1"/>
    </xf>
    <xf numFmtId="4" fontId="9" fillId="0" borderId="11" xfId="1" applyNumberFormat="1" applyFont="1" applyFill="1" applyBorder="1" applyAlignment="1" applyProtection="1">
      <protection hidden="1"/>
    </xf>
    <xf numFmtId="165" fontId="9" fillId="0" borderId="5" xfId="1" applyNumberFormat="1" applyFont="1" applyFill="1" applyBorder="1" applyAlignment="1" applyProtection="1">
      <alignment horizontal="left" vertical="justify" wrapText="1"/>
      <protection hidden="1"/>
    </xf>
    <xf numFmtId="168" fontId="9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9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10" fillId="0" borderId="1" xfId="1" applyNumberFormat="1" applyFont="1" applyFill="1" applyBorder="1" applyAlignment="1" applyProtection="1">
      <alignment horizontal="left" vertical="justify" wrapText="1"/>
      <protection hidden="1"/>
    </xf>
    <xf numFmtId="166" fontId="10" fillId="0" borderId="1" xfId="1" applyNumberFormat="1" applyFont="1" applyFill="1" applyBorder="1" applyAlignment="1" applyProtection="1">
      <alignment wrapText="1"/>
      <protection hidden="1"/>
    </xf>
    <xf numFmtId="167" fontId="10" fillId="0" borderId="1" xfId="1" applyNumberFormat="1" applyFont="1" applyFill="1" applyBorder="1" applyAlignment="1" applyProtection="1">
      <alignment horizontal="right" wrapText="1"/>
      <protection hidden="1"/>
    </xf>
    <xf numFmtId="165" fontId="10" fillId="0" borderId="1" xfId="1" applyNumberFormat="1" applyFont="1" applyFill="1" applyBorder="1" applyAlignment="1" applyProtection="1">
      <alignment horizontal="right" wrapText="1"/>
      <protection hidden="1"/>
    </xf>
    <xf numFmtId="4" fontId="10" fillId="0" borderId="1" xfId="1" applyNumberFormat="1" applyFont="1" applyFill="1" applyBorder="1" applyAlignment="1" applyProtection="1">
      <protection hidden="1"/>
    </xf>
    <xf numFmtId="4" fontId="10" fillId="0" borderId="11" xfId="1" applyNumberFormat="1" applyFont="1" applyFill="1" applyBorder="1" applyAlignment="1" applyProtection="1">
      <protection hidden="1"/>
    </xf>
    <xf numFmtId="167" fontId="11" fillId="0" borderId="1" xfId="0" applyNumberFormat="1" applyFont="1" applyBorder="1" applyAlignment="1">
      <alignment horizontal="right" vertical="center" wrapText="1"/>
    </xf>
    <xf numFmtId="165" fontId="9" fillId="0" borderId="12" xfId="1" applyNumberFormat="1" applyFont="1" applyFill="1" applyBorder="1" applyAlignment="1" applyProtection="1">
      <alignment horizontal="left" vertical="justify" wrapText="1"/>
      <protection hidden="1"/>
    </xf>
    <xf numFmtId="168" fontId="9" fillId="0" borderId="13" xfId="1" applyNumberFormat="1" applyFont="1" applyFill="1" applyBorder="1" applyAlignment="1" applyProtection="1">
      <alignment horizontal="left" vertical="justify" wrapText="1"/>
      <protection hidden="1"/>
    </xf>
    <xf numFmtId="0" fontId="9" fillId="0" borderId="13" xfId="1" applyNumberFormat="1" applyFont="1" applyFill="1" applyBorder="1" applyAlignment="1" applyProtection="1">
      <alignment horizontal="left" vertical="justify" wrapText="1"/>
      <protection hidden="1"/>
    </xf>
    <xf numFmtId="0" fontId="10" fillId="0" borderId="13" xfId="1" applyNumberFormat="1" applyFont="1" applyFill="1" applyBorder="1" applyAlignment="1" applyProtection="1">
      <alignment horizontal="left" vertical="justify" wrapText="1"/>
      <protection hidden="1"/>
    </xf>
    <xf numFmtId="167" fontId="12" fillId="0" borderId="1" xfId="0" applyNumberFormat="1" applyFont="1" applyBorder="1" applyAlignment="1">
      <alignment horizontal="right" vertical="center" wrapText="1"/>
    </xf>
    <xf numFmtId="1" fontId="11" fillId="0" borderId="1" xfId="0" applyNumberFormat="1" applyFont="1" applyBorder="1" applyAlignment="1">
      <alignment horizontal="right" vertical="center" wrapText="1"/>
    </xf>
    <xf numFmtId="165" fontId="9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9" fillId="0" borderId="2" xfId="1" applyNumberFormat="1" applyFont="1" applyFill="1" applyBorder="1" applyAlignment="1" applyProtection="1">
      <alignment horizontal="left" vertical="justify" wrapText="1"/>
      <protection hidden="1"/>
    </xf>
    <xf numFmtId="165" fontId="9" fillId="0" borderId="0" xfId="1" applyNumberFormat="1" applyFont="1" applyFill="1" applyBorder="1" applyAlignment="1" applyProtection="1">
      <alignment horizontal="left" vertical="justify" wrapText="1"/>
      <protection hidden="1"/>
    </xf>
    <xf numFmtId="168" fontId="9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9" fillId="0" borderId="0" xfId="1" applyNumberFormat="1" applyFont="1" applyFill="1" applyBorder="1" applyAlignment="1" applyProtection="1">
      <alignment horizontal="left" vertical="justify" wrapText="1"/>
      <protection hidden="1"/>
    </xf>
    <xf numFmtId="166" fontId="10" fillId="0" borderId="16" xfId="1" applyNumberFormat="1" applyFont="1" applyFill="1" applyBorder="1" applyAlignment="1" applyProtection="1">
      <alignment wrapText="1"/>
      <protection hidden="1"/>
    </xf>
    <xf numFmtId="0" fontId="10" fillId="0" borderId="15" xfId="1" applyNumberFormat="1" applyFont="1" applyFill="1" applyBorder="1" applyAlignment="1" applyProtection="1">
      <alignment wrapText="1"/>
      <protection hidden="1"/>
    </xf>
    <xf numFmtId="0" fontId="9" fillId="0" borderId="15" xfId="1" applyNumberFormat="1" applyFont="1" applyFill="1" applyBorder="1" applyAlignment="1" applyProtection="1">
      <alignment horizontal="right" wrapText="1"/>
      <protection hidden="1"/>
    </xf>
    <xf numFmtId="4" fontId="9" fillId="0" borderId="15" xfId="1" applyNumberFormat="1" applyFont="1" applyFill="1" applyBorder="1" applyAlignment="1" applyProtection="1">
      <protection hidden="1"/>
    </xf>
    <xf numFmtId="4" fontId="9" fillId="0" borderId="17" xfId="1" applyNumberFormat="1" applyFont="1" applyFill="1" applyBorder="1" applyAlignment="1" applyProtection="1">
      <protection hidden="1"/>
    </xf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1" applyFont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8" xfId="1" applyNumberFormat="1" applyFont="1" applyFill="1" applyBorder="1" applyAlignment="1" applyProtection="1">
      <alignment horizontal="center" vertical="justify"/>
      <protection hidden="1"/>
    </xf>
    <xf numFmtId="0" fontId="7" fillId="0" borderId="9" xfId="1" applyNumberFormat="1" applyFont="1" applyFill="1" applyBorder="1" applyAlignment="1" applyProtection="1">
      <alignment horizontal="center" vertical="justify"/>
      <protection hidden="1"/>
    </xf>
    <xf numFmtId="165" fontId="9" fillId="0" borderId="5" xfId="1" applyNumberFormat="1" applyFont="1" applyFill="1" applyBorder="1" applyAlignment="1" applyProtection="1">
      <alignment horizontal="left" vertical="justify" wrapText="1"/>
      <protection hidden="1"/>
    </xf>
    <xf numFmtId="165" fontId="9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9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10" fillId="0" borderId="13" xfId="1" applyNumberFormat="1" applyFont="1" applyFill="1" applyBorder="1" applyAlignment="1" applyProtection="1">
      <alignment horizontal="left" vertical="justify" wrapText="1"/>
      <protection hidden="1"/>
    </xf>
    <xf numFmtId="0" fontId="10" fillId="0" borderId="14" xfId="1" applyNumberFormat="1" applyFont="1" applyFill="1" applyBorder="1" applyAlignment="1" applyProtection="1">
      <alignment horizontal="left" vertical="justify" wrapText="1"/>
      <protection hidden="1"/>
    </xf>
    <xf numFmtId="0" fontId="9" fillId="0" borderId="13" xfId="1" applyNumberFormat="1" applyFont="1" applyFill="1" applyBorder="1" applyAlignment="1" applyProtection="1">
      <alignment horizontal="left" vertical="justify" wrapText="1"/>
      <protection hidden="1"/>
    </xf>
    <xf numFmtId="0" fontId="9" fillId="0" borderId="14" xfId="1" applyNumberFormat="1" applyFont="1" applyFill="1" applyBorder="1" applyAlignment="1" applyProtection="1">
      <alignment horizontal="left" vertical="justify" wrapText="1"/>
      <protection hidden="1"/>
    </xf>
    <xf numFmtId="165" fontId="9" fillId="0" borderId="12" xfId="1" applyNumberFormat="1" applyFont="1" applyFill="1" applyBorder="1" applyAlignment="1" applyProtection="1">
      <alignment horizontal="left" vertical="justify" wrapText="1"/>
      <protection hidden="1"/>
    </xf>
    <xf numFmtId="165" fontId="9" fillId="0" borderId="13" xfId="1" applyNumberFormat="1" applyFont="1" applyFill="1" applyBorder="1" applyAlignment="1" applyProtection="1">
      <alignment horizontal="left" vertical="justify" wrapText="1"/>
      <protection hidden="1"/>
    </xf>
    <xf numFmtId="165" fontId="9" fillId="0" borderId="14" xfId="1" applyNumberFormat="1" applyFont="1" applyFill="1" applyBorder="1" applyAlignment="1" applyProtection="1">
      <alignment horizontal="left" vertical="justify" wrapText="1"/>
      <protection hidden="1"/>
    </xf>
    <xf numFmtId="0" fontId="9" fillId="0" borderId="2" xfId="1" applyNumberFormat="1" applyFont="1" applyFill="1" applyBorder="1" applyAlignment="1" applyProtection="1">
      <alignment horizontal="left" vertical="justify" wrapText="1"/>
      <protection hidden="1"/>
    </xf>
    <xf numFmtId="0" fontId="10" fillId="0" borderId="2" xfId="1" applyNumberFormat="1" applyFont="1" applyFill="1" applyBorder="1" applyAlignment="1" applyProtection="1">
      <alignment horizontal="left" vertical="justify" wrapText="1"/>
      <protection hidden="1"/>
    </xf>
    <xf numFmtId="165" fontId="10" fillId="0" borderId="13" xfId="1" applyNumberFormat="1" applyFont="1" applyFill="1" applyBorder="1" applyAlignment="1" applyProtection="1">
      <alignment horizontal="left" vertical="justify" wrapText="1"/>
      <protection hidden="1"/>
    </xf>
    <xf numFmtId="165" fontId="10" fillId="0" borderId="14" xfId="1" applyNumberFormat="1" applyFont="1" applyFill="1" applyBorder="1" applyAlignment="1" applyProtection="1">
      <alignment horizontal="left" vertical="justify" wrapText="1"/>
      <protection hidden="1"/>
    </xf>
    <xf numFmtId="0" fontId="9" fillId="0" borderId="15" xfId="1" applyNumberFormat="1" applyFont="1" applyFill="1" applyBorder="1" applyAlignment="1" applyProtection="1">
      <alignment horizontal="left" vertical="justify"/>
      <protection hidden="1"/>
    </xf>
    <xf numFmtId="0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165" fontId="7" fillId="0" borderId="5" xfId="1" applyNumberFormat="1" applyFont="1" applyFill="1" applyBorder="1" applyAlignment="1" applyProtection="1">
      <alignment horizontal="left" vertical="justify" wrapText="1"/>
      <protection hidden="1"/>
    </xf>
    <xf numFmtId="165" fontId="7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3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14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13" xfId="1" applyNumberFormat="1" applyFont="1" applyFill="1" applyBorder="1" applyAlignment="1" applyProtection="1">
      <alignment horizontal="left" vertical="justify" wrapText="1"/>
      <protection hidden="1"/>
    </xf>
    <xf numFmtId="165" fontId="7" fillId="0" borderId="12" xfId="1" applyNumberFormat="1" applyFont="1" applyFill="1" applyBorder="1" applyAlignment="1" applyProtection="1">
      <alignment horizontal="left" vertical="justify" wrapText="1"/>
      <protection hidden="1"/>
    </xf>
    <xf numFmtId="165" fontId="7" fillId="0" borderId="13" xfId="1" applyNumberFormat="1" applyFont="1" applyFill="1" applyBorder="1" applyAlignment="1" applyProtection="1">
      <alignment horizontal="left" vertical="justify" wrapText="1"/>
      <protection hidden="1"/>
    </xf>
    <xf numFmtId="165" fontId="7" fillId="0" borderId="14" xfId="1" applyNumberFormat="1" applyFont="1" applyFill="1" applyBorder="1" applyAlignment="1" applyProtection="1">
      <alignment horizontal="left" vertical="justify" wrapText="1"/>
      <protection hidden="1"/>
    </xf>
    <xf numFmtId="0" fontId="6" fillId="0" borderId="2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2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14" xfId="1" applyNumberFormat="1" applyFont="1" applyFill="1" applyBorder="1" applyAlignment="1" applyProtection="1">
      <alignment horizontal="left" vertical="justify" wrapText="1"/>
      <protection hidden="1"/>
    </xf>
    <xf numFmtId="0" fontId="7" fillId="0" borderId="15" xfId="1" applyNumberFormat="1" applyFont="1" applyFill="1" applyBorder="1" applyAlignment="1" applyProtection="1">
      <alignment horizontal="left" vertical="justify"/>
      <protection hidden="1"/>
    </xf>
    <xf numFmtId="165" fontId="6" fillId="0" borderId="1" xfId="1" applyNumberFormat="1" applyFont="1" applyFill="1" applyBorder="1" applyAlignment="1" applyProtection="1">
      <alignment horizontal="left" vertical="justify" wrapText="1"/>
      <protection hidden="1"/>
    </xf>
    <xf numFmtId="165" fontId="6" fillId="0" borderId="13" xfId="1" applyNumberFormat="1" applyFont="1" applyFill="1" applyBorder="1" applyAlignment="1" applyProtection="1">
      <alignment horizontal="left" vertical="justify" wrapText="1"/>
      <protection hidden="1"/>
    </xf>
    <xf numFmtId="165" fontId="6" fillId="0" borderId="14" xfId="1" applyNumberFormat="1" applyFont="1" applyFill="1" applyBorder="1" applyAlignment="1" applyProtection="1">
      <alignment horizontal="left" vertical="justify" wrapText="1"/>
      <protection hidden="1"/>
    </xf>
    <xf numFmtId="0" fontId="0" fillId="0" borderId="0" xfId="0" applyFont="1"/>
    <xf numFmtId="0" fontId="10" fillId="0" borderId="0" xfId="0" applyFont="1" applyAlignment="1"/>
    <xf numFmtId="0" fontId="13" fillId="0" borderId="0" xfId="0" applyFont="1"/>
    <xf numFmtId="0" fontId="14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quotePrefix="1" applyFont="1" applyAlignment="1">
      <alignment horizontal="left"/>
    </xf>
    <xf numFmtId="0" fontId="15" fillId="0" borderId="0" xfId="0" quotePrefix="1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1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justify" vertical="center" wrapText="1"/>
    </xf>
    <xf numFmtId="2" fontId="10" fillId="0" borderId="1" xfId="0" applyNumberFormat="1" applyFont="1" applyBorder="1" applyAlignment="1">
      <alignment horizontal="right" wrapText="1"/>
    </xf>
    <xf numFmtId="3" fontId="10" fillId="0" borderId="1" xfId="0" applyNumberFormat="1" applyFont="1" applyBorder="1" applyAlignment="1">
      <alignment horizontal="right" wrapText="1"/>
    </xf>
    <xf numFmtId="4" fontId="10" fillId="0" borderId="1" xfId="0" applyNumberFormat="1" applyFont="1" applyBorder="1" applyAlignment="1">
      <alignment horizontal="right" wrapText="1"/>
    </xf>
    <xf numFmtId="169" fontId="10" fillId="0" borderId="1" xfId="0" applyNumberFormat="1" applyFont="1" applyBorder="1" applyAlignment="1">
      <alignment horizontal="right" wrapText="1"/>
    </xf>
    <xf numFmtId="3" fontId="10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right" vertical="top" wrapText="1"/>
    </xf>
    <xf numFmtId="0" fontId="0" fillId="0" borderId="1" xfId="0" applyFont="1" applyBorder="1"/>
    <xf numFmtId="0" fontId="16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8" fillId="0" borderId="0" xfId="1" applyFont="1" applyAlignment="1">
      <alignment horizontal="justify" vertical="justify"/>
    </xf>
    <xf numFmtId="0" fontId="3" fillId="0" borderId="0" xfId="1" applyFont="1" applyAlignment="1">
      <alignment horizontal="justify" vertical="justify"/>
    </xf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1"/>
    <xf numFmtId="0" fontId="18" fillId="0" borderId="0" xfId="1" applyFont="1" applyAlignment="1">
      <alignment horizontal="right" vertical="justify"/>
    </xf>
    <xf numFmtId="0" fontId="3" fillId="0" borderId="0" xfId="1" applyFont="1" applyAlignment="1">
      <alignment horizontal="right" vertical="justify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19" fillId="0" borderId="0" xfId="1" applyFont="1" applyAlignment="1">
      <alignment horizontal="right"/>
    </xf>
    <xf numFmtId="0" fontId="3" fillId="0" borderId="0" xfId="1" applyFont="1" applyAlignment="1">
      <alignment horizontal="left" wrapText="1"/>
    </xf>
    <xf numFmtId="0" fontId="3" fillId="0" borderId="0" xfId="1" applyAlignment="1">
      <alignment wrapText="1"/>
    </xf>
    <xf numFmtId="0" fontId="9" fillId="0" borderId="0" xfId="0" applyFont="1" applyAlignment="1">
      <alignment wrapText="1"/>
    </xf>
    <xf numFmtId="0" fontId="9" fillId="0" borderId="0" xfId="0" quotePrefix="1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quotePrefix="1" applyFont="1" applyAlignment="1">
      <alignment horizontal="center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top" wrapText="1"/>
    </xf>
    <xf numFmtId="0" fontId="18" fillId="0" borderId="0" xfId="1" applyFont="1" applyAlignment="1" applyProtection="1">
      <alignment horizontal="justify" vertical="justify"/>
      <protection hidden="1"/>
    </xf>
    <xf numFmtId="0" fontId="7" fillId="0" borderId="0" xfId="0" applyFont="1" applyAlignment="1"/>
    <xf numFmtId="0" fontId="9" fillId="0" borderId="0" xfId="0" applyFont="1" applyAlignment="1"/>
    <xf numFmtId="0" fontId="3" fillId="0" borderId="0" xfId="1" applyFont="1" applyProtection="1">
      <protection hidden="1"/>
    </xf>
    <xf numFmtId="0" fontId="3" fillId="0" borderId="0" xfId="1" applyProtection="1">
      <protection hidden="1"/>
    </xf>
    <xf numFmtId="0" fontId="19" fillId="0" borderId="0" xfId="1" applyNumberFormat="1" applyFont="1" applyFill="1" applyAlignment="1" applyProtection="1">
      <alignment horizontal="justify" vertical="justify"/>
      <protection hidden="1"/>
    </xf>
    <xf numFmtId="0" fontId="4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Border="1" applyAlignment="1" applyProtection="1">
      <alignment horizontal="center"/>
      <protection hidden="1"/>
    </xf>
    <xf numFmtId="0" fontId="4" fillId="0" borderId="0" xfId="1" applyNumberFormat="1" applyFont="1" applyFill="1" applyAlignment="1" applyProtection="1">
      <alignment horizontal="center"/>
      <protection hidden="1"/>
    </xf>
    <xf numFmtId="0" fontId="4" fillId="0" borderId="0" xfId="1" applyNumberFormat="1" applyFont="1" applyFill="1" applyAlignment="1" applyProtection="1">
      <alignment horizontal="right" vertical="top"/>
      <protection hidden="1"/>
    </xf>
    <xf numFmtId="0" fontId="4" fillId="0" borderId="0" xfId="1" applyNumberFormat="1" applyFont="1" applyFill="1" applyAlignment="1" applyProtection="1">
      <alignment horizontal="center" vertical="top"/>
      <protection hidden="1"/>
    </xf>
    <xf numFmtId="4" fontId="4" fillId="0" borderId="0" xfId="1" applyNumberFormat="1" applyFont="1" applyFill="1" applyAlignment="1" applyProtection="1">
      <alignment horizontal="center" vertical="top"/>
      <protection hidden="1"/>
    </xf>
    <xf numFmtId="0" fontId="3" fillId="0" borderId="0" xfId="1" applyNumberFormat="1" applyFont="1" applyFill="1" applyAlignment="1" applyProtection="1">
      <protection hidden="1"/>
    </xf>
    <xf numFmtId="0" fontId="20" fillId="0" borderId="1" xfId="1" applyNumberFormat="1" applyFont="1" applyFill="1" applyBorder="1" applyAlignment="1" applyProtection="1">
      <alignment horizontal="center" vertical="justify"/>
      <protection hidden="1"/>
    </xf>
    <xf numFmtId="0" fontId="7" fillId="0" borderId="1" xfId="1" applyNumberFormat="1" applyFont="1" applyFill="1" applyBorder="1" applyAlignment="1" applyProtection="1">
      <alignment horizontal="center" vertical="top" wrapText="1"/>
      <protection hidden="1"/>
    </xf>
    <xf numFmtId="0" fontId="7" fillId="0" borderId="1" xfId="1" applyNumberFormat="1" applyFont="1" applyFill="1" applyBorder="1" applyAlignment="1" applyProtection="1">
      <alignment horizontal="right" vertical="top" wrapText="1"/>
      <protection hidden="1"/>
    </xf>
    <xf numFmtId="0" fontId="7" fillId="0" borderId="1" xfId="1" applyNumberFormat="1" applyFont="1" applyFill="1" applyBorder="1" applyAlignment="1" applyProtection="1">
      <alignment horizontal="center" wrapText="1"/>
      <protection hidden="1"/>
    </xf>
    <xf numFmtId="0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21" fillId="0" borderId="0" xfId="1" applyNumberFormat="1" applyFont="1" applyFill="1" applyAlignment="1" applyProtection="1">
      <protection hidden="1"/>
    </xf>
    <xf numFmtId="0" fontId="18" fillId="0" borderId="18" xfId="1" applyFont="1" applyBorder="1" applyAlignment="1" applyProtection="1">
      <alignment horizontal="justify" vertical="justify"/>
      <protection hidden="1"/>
    </xf>
    <xf numFmtId="165" fontId="20" fillId="0" borderId="12" xfId="1" applyNumberFormat="1" applyFont="1" applyFill="1" applyBorder="1" applyAlignment="1" applyProtection="1">
      <alignment horizontal="left" vertical="justify" wrapText="1"/>
      <protection hidden="1"/>
    </xf>
    <xf numFmtId="165" fontId="20" fillId="0" borderId="13" xfId="1" applyNumberFormat="1" applyFont="1" applyFill="1" applyBorder="1" applyAlignment="1" applyProtection="1">
      <alignment horizontal="left" vertical="justify" wrapText="1"/>
      <protection hidden="1"/>
    </xf>
    <xf numFmtId="165" fontId="20" fillId="0" borderId="14" xfId="1" applyNumberFormat="1" applyFont="1" applyFill="1" applyBorder="1" applyAlignment="1" applyProtection="1">
      <alignment horizontal="left" vertical="justify" wrapText="1"/>
      <protection hidden="1"/>
    </xf>
    <xf numFmtId="165" fontId="7" fillId="0" borderId="16" xfId="1" applyNumberFormat="1" applyFont="1" applyFill="1" applyBorder="1" applyAlignment="1" applyProtection="1">
      <alignment wrapText="1"/>
      <protection hidden="1"/>
    </xf>
    <xf numFmtId="170" fontId="6" fillId="0" borderId="19" xfId="1" applyNumberFormat="1" applyFont="1" applyFill="1" applyBorder="1" applyAlignment="1" applyProtection="1">
      <alignment wrapText="1"/>
      <protection hidden="1"/>
    </xf>
    <xf numFmtId="166" fontId="7" fillId="0" borderId="20" xfId="1" applyNumberFormat="1" applyFont="1" applyFill="1" applyBorder="1" applyAlignment="1" applyProtection="1">
      <alignment wrapText="1"/>
      <protection hidden="1"/>
    </xf>
    <xf numFmtId="167" fontId="7" fillId="0" borderId="20" xfId="1" applyNumberFormat="1" applyFont="1" applyFill="1" applyBorder="1" applyAlignment="1" applyProtection="1">
      <alignment horizontal="right" wrapText="1"/>
      <protection hidden="1"/>
    </xf>
    <xf numFmtId="165" fontId="7" fillId="0" borderId="16" xfId="1" applyNumberFormat="1" applyFont="1" applyFill="1" applyBorder="1" applyAlignment="1" applyProtection="1">
      <alignment horizontal="right" wrapText="1"/>
      <protection hidden="1"/>
    </xf>
    <xf numFmtId="165" fontId="6" fillId="0" borderId="21" xfId="1" applyNumberFormat="1" applyFont="1" applyFill="1" applyBorder="1" applyAlignment="1" applyProtection="1">
      <alignment wrapText="1"/>
      <protection hidden="1"/>
    </xf>
    <xf numFmtId="171" fontId="6" fillId="0" borderId="20" xfId="1" applyNumberFormat="1" applyFont="1" applyFill="1" applyBorder="1" applyAlignment="1" applyProtection="1">
      <alignment wrapText="1"/>
      <protection hidden="1"/>
    </xf>
    <xf numFmtId="3" fontId="7" fillId="0" borderId="16" xfId="1" applyNumberFormat="1" applyFont="1" applyFill="1" applyBorder="1" applyAlignment="1" applyProtection="1">
      <protection hidden="1"/>
    </xf>
    <xf numFmtId="3" fontId="6" fillId="0" borderId="21" xfId="1" applyNumberFormat="1" applyFont="1" applyFill="1" applyBorder="1" applyAlignment="1" applyProtection="1">
      <protection hidden="1"/>
    </xf>
    <xf numFmtId="3" fontId="3" fillId="0" borderId="20" xfId="1" applyNumberFormat="1" applyFont="1" applyFill="1" applyBorder="1" applyAlignment="1" applyProtection="1">
      <protection hidden="1"/>
    </xf>
    <xf numFmtId="4" fontId="4" fillId="0" borderId="20" xfId="1" applyNumberFormat="1" applyFont="1" applyFill="1" applyBorder="1" applyAlignment="1" applyProtection="1">
      <protection hidden="1"/>
    </xf>
    <xf numFmtId="4" fontId="22" fillId="0" borderId="16" xfId="1" applyNumberFormat="1" applyFont="1" applyFill="1" applyBorder="1" applyAlignment="1" applyProtection="1">
      <protection hidden="1"/>
    </xf>
    <xf numFmtId="0" fontId="23" fillId="0" borderId="0" xfId="1" applyNumberFormat="1" applyFont="1" applyFill="1" applyBorder="1" applyAlignment="1" applyProtection="1">
      <protection hidden="1"/>
    </xf>
    <xf numFmtId="165" fontId="24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24" fillId="0" borderId="12" xfId="1" applyNumberFormat="1" applyFont="1" applyFill="1" applyBorder="1" applyAlignment="1" applyProtection="1">
      <alignment horizontal="justify" vertical="justify" wrapText="1"/>
      <protection hidden="1"/>
    </xf>
    <xf numFmtId="165" fontId="7" fillId="0" borderId="1" xfId="1" applyNumberFormat="1" applyFont="1" applyFill="1" applyBorder="1" applyAlignment="1" applyProtection="1">
      <alignment wrapText="1"/>
      <protection hidden="1"/>
    </xf>
    <xf numFmtId="170" fontId="6" fillId="0" borderId="13" xfId="1" applyNumberFormat="1" applyFont="1" applyFill="1" applyBorder="1" applyAlignment="1" applyProtection="1">
      <alignment wrapText="1"/>
      <protection hidden="1"/>
    </xf>
    <xf numFmtId="166" fontId="7" fillId="0" borderId="2" xfId="1" applyNumberFormat="1" applyFont="1" applyFill="1" applyBorder="1" applyAlignment="1" applyProtection="1">
      <alignment wrapText="1"/>
      <protection hidden="1"/>
    </xf>
    <xf numFmtId="167" fontId="7" fillId="0" borderId="2" xfId="1" applyNumberFormat="1" applyFont="1" applyFill="1" applyBorder="1" applyAlignment="1" applyProtection="1">
      <alignment horizontal="right" wrapText="1"/>
      <protection hidden="1"/>
    </xf>
    <xf numFmtId="165" fontId="6" fillId="0" borderId="14" xfId="1" applyNumberFormat="1" applyFont="1" applyFill="1" applyBorder="1" applyAlignment="1" applyProtection="1">
      <alignment wrapText="1"/>
      <protection hidden="1"/>
    </xf>
    <xf numFmtId="171" fontId="6" fillId="0" borderId="2" xfId="1" applyNumberFormat="1" applyFont="1" applyFill="1" applyBorder="1" applyAlignment="1" applyProtection="1">
      <alignment wrapText="1"/>
      <protection hidden="1"/>
    </xf>
    <xf numFmtId="3" fontId="7" fillId="0" borderId="1" xfId="1" applyNumberFormat="1" applyFont="1" applyFill="1" applyBorder="1" applyAlignment="1" applyProtection="1">
      <protection hidden="1"/>
    </xf>
    <xf numFmtId="3" fontId="6" fillId="0" borderId="14" xfId="1" applyNumberFormat="1" applyFont="1" applyFill="1" applyBorder="1" applyAlignment="1" applyProtection="1">
      <protection hidden="1"/>
    </xf>
    <xf numFmtId="3" fontId="3" fillId="0" borderId="2" xfId="1" applyNumberFormat="1" applyFont="1" applyFill="1" applyBorder="1" applyAlignment="1" applyProtection="1">
      <protection hidden="1"/>
    </xf>
    <xf numFmtId="4" fontId="4" fillId="0" borderId="2" xfId="1" applyNumberFormat="1" applyFont="1" applyFill="1" applyBorder="1" applyAlignment="1" applyProtection="1">
      <protection hidden="1"/>
    </xf>
    <xf numFmtId="165" fontId="20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20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24" fillId="0" borderId="2" xfId="1" applyNumberFormat="1" applyFont="1" applyFill="1" applyBorder="1" applyAlignment="1" applyProtection="1">
      <alignment vertical="justify" wrapText="1"/>
      <protection hidden="1"/>
    </xf>
    <xf numFmtId="0" fontId="24" fillId="0" borderId="13" xfId="1" applyNumberFormat="1" applyFont="1" applyFill="1" applyBorder="1" applyAlignment="1" applyProtection="1">
      <alignment vertical="justify" wrapText="1"/>
      <protection hidden="1"/>
    </xf>
    <xf numFmtId="0" fontId="24" fillId="0" borderId="14" xfId="1" applyNumberFormat="1" applyFont="1" applyFill="1" applyBorder="1" applyAlignment="1" applyProtection="1">
      <alignment vertical="justify" wrapText="1"/>
      <protection hidden="1"/>
    </xf>
    <xf numFmtId="4" fontId="22" fillId="0" borderId="1" xfId="1" applyNumberFormat="1" applyFont="1" applyFill="1" applyBorder="1" applyAlignment="1" applyProtection="1">
      <protection hidden="1"/>
    </xf>
    <xf numFmtId="168" fontId="20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1" xfId="1" applyNumberFormat="1" applyFont="1" applyFill="1" applyBorder="1" applyAlignment="1" applyProtection="1">
      <alignment horizontal="justify" vertical="justify" wrapText="1"/>
      <protection hidden="1"/>
    </xf>
    <xf numFmtId="165" fontId="6" fillId="0" borderId="1" xfId="1" applyNumberFormat="1" applyFont="1" applyFill="1" applyBorder="1" applyAlignment="1" applyProtection="1">
      <alignment wrapText="1"/>
      <protection hidden="1"/>
    </xf>
    <xf numFmtId="166" fontId="6" fillId="0" borderId="2" xfId="1" applyNumberFormat="1" applyFont="1" applyFill="1" applyBorder="1" applyAlignment="1" applyProtection="1">
      <alignment wrapText="1"/>
      <protection hidden="1"/>
    </xf>
    <xf numFmtId="167" fontId="6" fillId="0" borderId="2" xfId="1" applyNumberFormat="1" applyFont="1" applyFill="1" applyBorder="1" applyAlignment="1" applyProtection="1">
      <alignment horizontal="right" wrapText="1"/>
      <protection hidden="1"/>
    </xf>
    <xf numFmtId="3" fontId="6" fillId="0" borderId="1" xfId="1" applyNumberFormat="1" applyFont="1" applyFill="1" applyBorder="1" applyAlignment="1" applyProtection="1">
      <protection hidden="1"/>
    </xf>
    <xf numFmtId="4" fontId="3" fillId="0" borderId="2" xfId="1" applyNumberFormat="1" applyFont="1" applyFill="1" applyBorder="1" applyAlignment="1" applyProtection="1">
      <protection hidden="1"/>
    </xf>
    <xf numFmtId="4" fontId="26" fillId="0" borderId="1" xfId="1" applyNumberFormat="1" applyFont="1" applyFill="1" applyBorder="1" applyAlignment="1" applyProtection="1">
      <protection hidden="1"/>
    </xf>
    <xf numFmtId="0" fontId="20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2" xfId="1" applyNumberFormat="1" applyFont="1" applyFill="1" applyBorder="1" applyAlignment="1" applyProtection="1">
      <alignment horizontal="justify" vertical="justify" wrapText="1"/>
      <protection hidden="1"/>
    </xf>
    <xf numFmtId="3" fontId="6" fillId="0" borderId="1" xfId="1" applyNumberFormat="1" applyFont="1" applyFill="1" applyBorder="1" applyAlignment="1" applyProtection="1">
      <protection hidden="1"/>
    </xf>
    <xf numFmtId="0" fontId="27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9" fillId="0" borderId="18" xfId="1" applyFont="1" applyBorder="1" applyAlignment="1" applyProtection="1">
      <alignment horizontal="justify" vertical="justify"/>
      <protection hidden="1"/>
    </xf>
    <xf numFmtId="170" fontId="7" fillId="0" borderId="13" xfId="1" applyNumberFormat="1" applyFont="1" applyFill="1" applyBorder="1" applyAlignment="1" applyProtection="1">
      <alignment wrapText="1"/>
      <protection hidden="1"/>
    </xf>
    <xf numFmtId="165" fontId="7" fillId="0" borderId="14" xfId="1" applyNumberFormat="1" applyFont="1" applyFill="1" applyBorder="1" applyAlignment="1" applyProtection="1">
      <alignment wrapText="1"/>
      <protection hidden="1"/>
    </xf>
    <xf numFmtId="171" fontId="7" fillId="0" borderId="2" xfId="1" applyNumberFormat="1" applyFont="1" applyFill="1" applyBorder="1" applyAlignment="1" applyProtection="1">
      <alignment wrapText="1"/>
      <protection hidden="1"/>
    </xf>
    <xf numFmtId="3" fontId="7" fillId="0" borderId="1" xfId="1" applyNumberFormat="1" applyFont="1" applyFill="1" applyBorder="1" applyAlignment="1" applyProtection="1">
      <protection hidden="1"/>
    </xf>
    <xf numFmtId="3" fontId="7" fillId="0" borderId="14" xfId="1" applyNumberFormat="1" applyFont="1" applyFill="1" applyBorder="1" applyAlignment="1" applyProtection="1">
      <protection hidden="1"/>
    </xf>
    <xf numFmtId="3" fontId="4" fillId="0" borderId="2" xfId="1" applyNumberFormat="1" applyFont="1" applyFill="1" applyBorder="1" applyAlignment="1" applyProtection="1">
      <protection hidden="1"/>
    </xf>
    <xf numFmtId="0" fontId="28" fillId="0" borderId="0" xfId="1" applyNumberFormat="1" applyFont="1" applyFill="1" applyBorder="1" applyAlignment="1" applyProtection="1">
      <protection hidden="1"/>
    </xf>
    <xf numFmtId="0" fontId="4" fillId="0" borderId="0" xfId="1" applyFont="1"/>
    <xf numFmtId="165" fontId="7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7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1" xfId="1" applyNumberFormat="1" applyFont="1" applyFill="1" applyBorder="1" applyAlignment="1" applyProtection="1">
      <alignment horizontal="justify" vertical="justify" wrapText="1"/>
      <protection hidden="1"/>
    </xf>
    <xf numFmtId="168" fontId="7" fillId="0" borderId="14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14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14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13" xfId="1" applyNumberFormat="1" applyFont="1" applyFill="1" applyBorder="1" applyAlignment="1" applyProtection="1">
      <alignment horizontal="justify" vertical="justify" wrapText="1"/>
      <protection hidden="1"/>
    </xf>
    <xf numFmtId="4" fontId="26" fillId="0" borderId="0" xfId="1" applyNumberFormat="1" applyFont="1" applyFill="1" applyBorder="1" applyAlignment="1" applyProtection="1">
      <protection hidden="1"/>
    </xf>
    <xf numFmtId="0" fontId="7" fillId="0" borderId="13" xfId="1" applyNumberFormat="1" applyFont="1" applyFill="1" applyBorder="1" applyAlignment="1" applyProtection="1">
      <alignment horizontal="justify" vertical="justify" wrapText="1"/>
      <protection hidden="1"/>
    </xf>
    <xf numFmtId="168" fontId="7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24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4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2" xfId="1" applyNumberFormat="1" applyFont="1" applyFill="1" applyBorder="1" applyAlignment="1" applyProtection="1">
      <alignment horizontal="justify" vertical="justify" wrapText="1"/>
      <protection hidden="1"/>
    </xf>
    <xf numFmtId="165" fontId="29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29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2" xfId="1" applyNumberFormat="1" applyFont="1" applyFill="1" applyBorder="1" applyAlignment="1" applyProtection="1">
      <alignment horizontal="left" vertical="justify" wrapText="1"/>
      <protection hidden="1"/>
    </xf>
    <xf numFmtId="0" fontId="27" fillId="0" borderId="13" xfId="1" applyNumberFormat="1" applyFont="1" applyFill="1" applyBorder="1" applyAlignment="1" applyProtection="1">
      <alignment horizontal="left" vertical="justify" wrapText="1"/>
      <protection hidden="1"/>
    </xf>
    <xf numFmtId="0" fontId="27" fillId="0" borderId="14" xfId="1" applyNumberFormat="1" applyFont="1" applyFill="1" applyBorder="1" applyAlignment="1" applyProtection="1">
      <alignment horizontal="left" vertical="justify" wrapText="1"/>
      <protection hidden="1"/>
    </xf>
    <xf numFmtId="168" fontId="20" fillId="0" borderId="14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14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14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13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13" xfId="1" applyNumberFormat="1" applyFont="1" applyFill="1" applyBorder="1" applyAlignment="1" applyProtection="1">
      <alignment horizontal="justify" vertical="justify" wrapText="1"/>
      <protection hidden="1"/>
    </xf>
    <xf numFmtId="165" fontId="29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29" fillId="0" borderId="13" xfId="1" applyNumberFormat="1" applyFont="1" applyFill="1" applyBorder="1" applyAlignment="1" applyProtection="1">
      <alignment horizontal="justify" vertical="justify" wrapText="1"/>
      <protection hidden="1"/>
    </xf>
    <xf numFmtId="165" fontId="29" fillId="0" borderId="14" xfId="1" applyNumberFormat="1" applyFont="1" applyFill="1" applyBorder="1" applyAlignment="1" applyProtection="1">
      <alignment horizontal="justify" vertical="justify" wrapText="1"/>
      <protection hidden="1"/>
    </xf>
    <xf numFmtId="165" fontId="7" fillId="0" borderId="13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14" xfId="1" applyNumberFormat="1" applyFont="1" applyFill="1" applyBorder="1" applyAlignment="1" applyProtection="1">
      <alignment horizontal="justify" vertical="justify" wrapText="1"/>
      <protection hidden="1"/>
    </xf>
    <xf numFmtId="0" fontId="30" fillId="0" borderId="1" xfId="0" applyFont="1" applyBorder="1" applyAlignment="1">
      <alignment wrapText="1"/>
    </xf>
    <xf numFmtId="0" fontId="31" fillId="0" borderId="0" xfId="0" applyFont="1" applyAlignment="1">
      <alignment wrapText="1"/>
    </xf>
    <xf numFmtId="0" fontId="6" fillId="0" borderId="13" xfId="1" applyNumberFormat="1" applyFont="1" applyFill="1" applyBorder="1" applyAlignment="1" applyProtection="1">
      <alignment horizontal="justify" vertical="justify"/>
      <protection hidden="1"/>
    </xf>
    <xf numFmtId="165" fontId="20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20" fillId="0" borderId="12" xfId="1" applyNumberFormat="1" applyFont="1" applyFill="1" applyBorder="1" applyAlignment="1" applyProtection="1">
      <alignment horizontal="justify" vertical="justify" wrapText="1"/>
      <protection hidden="1"/>
    </xf>
    <xf numFmtId="170" fontId="6" fillId="0" borderId="1" xfId="1" applyNumberFormat="1" applyFont="1" applyFill="1" applyBorder="1" applyAlignment="1" applyProtection="1">
      <alignment wrapText="1"/>
      <protection hidden="1"/>
    </xf>
    <xf numFmtId="171" fontId="6" fillId="0" borderId="1" xfId="1" applyNumberFormat="1" applyFont="1" applyFill="1" applyBorder="1" applyAlignment="1" applyProtection="1">
      <alignment wrapText="1"/>
      <protection hidden="1"/>
    </xf>
    <xf numFmtId="3" fontId="3" fillId="0" borderId="1" xfId="1" applyNumberFormat="1" applyFont="1" applyFill="1" applyBorder="1" applyAlignment="1" applyProtection="1">
      <protection hidden="1"/>
    </xf>
    <xf numFmtId="4" fontId="3" fillId="0" borderId="1" xfId="1" applyNumberFormat="1" applyFont="1" applyFill="1" applyBorder="1" applyAlignment="1" applyProtection="1">
      <protection hidden="1"/>
    </xf>
    <xf numFmtId="0" fontId="6" fillId="0" borderId="1" xfId="1" applyNumberFormat="1" applyFont="1" applyFill="1" applyBorder="1" applyAlignment="1" applyProtection="1">
      <alignment vertical="justify" wrapText="1"/>
      <protection hidden="1"/>
    </xf>
    <xf numFmtId="0" fontId="27" fillId="0" borderId="1" xfId="1" applyNumberFormat="1" applyFont="1" applyFill="1" applyBorder="1" applyAlignment="1" applyProtection="1">
      <alignment vertical="justify" wrapText="1"/>
      <protection hidden="1"/>
    </xf>
    <xf numFmtId="49" fontId="27" fillId="0" borderId="1" xfId="1" applyNumberFormat="1" applyFont="1" applyFill="1" applyBorder="1" applyAlignment="1" applyProtection="1">
      <alignment vertical="justify" wrapText="1"/>
      <protection hidden="1"/>
    </xf>
    <xf numFmtId="165" fontId="20" fillId="0" borderId="22" xfId="1" applyNumberFormat="1" applyFont="1" applyFill="1" applyBorder="1" applyAlignment="1" applyProtection="1">
      <alignment horizontal="justify" vertical="justify" wrapText="1"/>
      <protection hidden="1"/>
    </xf>
    <xf numFmtId="168" fontId="20" fillId="0" borderId="23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23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23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24" xfId="1" applyNumberFormat="1" applyFont="1" applyFill="1" applyBorder="1" applyAlignment="1" applyProtection="1">
      <alignment horizontal="justify" vertical="justify" wrapText="1"/>
      <protection hidden="1"/>
    </xf>
    <xf numFmtId="0" fontId="18" fillId="0" borderId="0" xfId="1" applyFont="1" applyBorder="1" applyAlignment="1" applyProtection="1">
      <alignment horizontal="justify" vertical="justify"/>
      <protection hidden="1"/>
    </xf>
    <xf numFmtId="165" fontId="20" fillId="0" borderId="25" xfId="1" applyNumberFormat="1" applyFont="1" applyFill="1" applyBorder="1" applyAlignment="1" applyProtection="1">
      <alignment horizontal="justify" vertical="justify" wrapText="1"/>
      <protection hidden="1"/>
    </xf>
    <xf numFmtId="168" fontId="20" fillId="0" borderId="26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26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26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26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32" fillId="0" borderId="1" xfId="1" applyNumberFormat="1" applyFont="1" applyFill="1" applyBorder="1" applyAlignment="1" applyProtection="1">
      <alignment horizontal="justify" vertical="justify" wrapText="1"/>
      <protection hidden="1"/>
    </xf>
    <xf numFmtId="4" fontId="4" fillId="0" borderId="1" xfId="1" applyNumberFormat="1" applyFont="1" applyFill="1" applyBorder="1" applyAlignment="1" applyProtection="1">
      <protection hidden="1"/>
    </xf>
    <xf numFmtId="165" fontId="20" fillId="0" borderId="27" xfId="1" applyNumberFormat="1" applyFont="1" applyFill="1" applyBorder="1" applyAlignment="1" applyProtection="1">
      <alignment horizontal="justify" vertical="justify" wrapText="1"/>
      <protection hidden="1"/>
    </xf>
    <xf numFmtId="168" fontId="20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0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7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25" fillId="0" borderId="1" xfId="1" applyNumberFormat="1" applyFont="1" applyFill="1" applyBorder="1" applyAlignment="1" applyProtection="1">
      <alignment horizontal="left" vertical="justify" wrapText="1"/>
      <protection hidden="1"/>
    </xf>
    <xf numFmtId="165" fontId="20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8" fillId="0" borderId="1" xfId="1" applyFont="1" applyBorder="1" applyAlignment="1" applyProtection="1">
      <alignment horizontal="justify" vertical="justify"/>
      <protection hidden="1"/>
    </xf>
    <xf numFmtId="165" fontId="20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23" fillId="0" borderId="0" xfId="1" applyNumberFormat="1" applyFont="1" applyFill="1" applyAlignment="1" applyProtection="1">
      <protection hidden="1"/>
    </xf>
    <xf numFmtId="0" fontId="20" fillId="0" borderId="25" xfId="1" applyNumberFormat="1" applyFont="1" applyFill="1" applyBorder="1" applyAlignment="1" applyProtection="1">
      <alignment horizontal="justify" vertical="justify"/>
      <protection hidden="1"/>
    </xf>
    <xf numFmtId="0" fontId="20" fillId="0" borderId="26" xfId="1" applyNumberFormat="1" applyFont="1" applyFill="1" applyBorder="1" applyAlignment="1" applyProtection="1">
      <alignment horizontal="justify" vertical="justify"/>
      <protection hidden="1"/>
    </xf>
    <xf numFmtId="0" fontId="24" fillId="0" borderId="26" xfId="1" applyNumberFormat="1" applyFont="1" applyFill="1" applyBorder="1" applyAlignment="1" applyProtection="1">
      <alignment horizontal="justify" vertical="justify"/>
      <protection hidden="1"/>
    </xf>
    <xf numFmtId="0" fontId="6" fillId="0" borderId="26" xfId="1" applyNumberFormat="1" applyFont="1" applyFill="1" applyBorder="1" applyAlignment="1" applyProtection="1">
      <alignment wrapText="1"/>
      <protection hidden="1"/>
    </xf>
    <xf numFmtId="0" fontId="6" fillId="0" borderId="26" xfId="1" applyNumberFormat="1" applyFont="1" applyFill="1" applyBorder="1" applyAlignment="1" applyProtection="1">
      <protection hidden="1"/>
    </xf>
    <xf numFmtId="0" fontId="7" fillId="0" borderId="26" xfId="1" applyNumberFormat="1" applyFont="1" applyFill="1" applyBorder="1" applyAlignment="1" applyProtection="1">
      <alignment horizontal="right" wrapText="1"/>
      <protection hidden="1"/>
    </xf>
    <xf numFmtId="0" fontId="7" fillId="0" borderId="26" xfId="1" applyNumberFormat="1" applyFont="1" applyFill="1" applyBorder="1" applyAlignment="1" applyProtection="1">
      <protection hidden="1"/>
    </xf>
    <xf numFmtId="3" fontId="7" fillId="0" borderId="26" xfId="1" applyNumberFormat="1" applyFont="1" applyFill="1" applyBorder="1" applyAlignment="1" applyProtection="1">
      <alignment wrapText="1"/>
      <protection hidden="1"/>
    </xf>
    <xf numFmtId="3" fontId="7" fillId="0" borderId="26" xfId="1" applyNumberFormat="1" applyFont="1" applyFill="1" applyBorder="1" applyAlignment="1" applyProtection="1">
      <protection hidden="1"/>
    </xf>
    <xf numFmtId="3" fontId="7" fillId="0" borderId="28" xfId="1" applyNumberFormat="1" applyFont="1" applyFill="1" applyBorder="1" applyAlignment="1" applyProtection="1">
      <protection hidden="1"/>
    </xf>
    <xf numFmtId="3" fontId="4" fillId="0" borderId="26" xfId="1" applyNumberFormat="1" applyFont="1" applyFill="1" applyBorder="1" applyAlignment="1" applyProtection="1">
      <protection hidden="1"/>
    </xf>
    <xf numFmtId="4" fontId="4" fillId="0" borderId="29" xfId="1" applyNumberFormat="1" applyFont="1" applyFill="1" applyBorder="1" applyAlignment="1" applyProtection="1">
      <protection hidden="1"/>
    </xf>
    <xf numFmtId="4" fontId="7" fillId="0" borderId="16" xfId="1" applyNumberFormat="1" applyFont="1" applyFill="1" applyBorder="1" applyAlignment="1" applyProtection="1">
      <protection hidden="1"/>
    </xf>
    <xf numFmtId="0" fontId="17" fillId="0" borderId="0" xfId="1" applyNumberFormat="1" applyFont="1" applyFill="1" applyAlignment="1" applyProtection="1">
      <protection hidden="1"/>
    </xf>
    <xf numFmtId="0" fontId="6" fillId="0" borderId="0" xfId="1" applyNumberFormat="1" applyFont="1" applyFill="1" applyAlignment="1" applyProtection="1">
      <alignment horizontal="justify" vertical="justify"/>
      <protection hidden="1"/>
    </xf>
    <xf numFmtId="0" fontId="6" fillId="0" borderId="0" xfId="1" applyNumberFormat="1" applyFont="1" applyFill="1" applyAlignment="1" applyProtection="1">
      <protection hidden="1"/>
    </xf>
    <xf numFmtId="0" fontId="6" fillId="0" borderId="0" xfId="1" applyNumberFormat="1" applyFont="1" applyFill="1" applyAlignment="1" applyProtection="1">
      <alignment horizontal="right"/>
      <protection hidden="1"/>
    </xf>
    <xf numFmtId="3" fontId="4" fillId="0" borderId="0" xfId="1" applyNumberFormat="1" applyFont="1" applyFill="1" applyAlignment="1" applyProtection="1">
      <protection hidden="1"/>
    </xf>
    <xf numFmtId="3" fontId="7" fillId="0" borderId="0" xfId="1" applyNumberFormat="1" applyFont="1" applyFill="1" applyAlignment="1" applyProtection="1">
      <protection hidden="1"/>
    </xf>
    <xf numFmtId="0" fontId="6" fillId="0" borderId="0" xfId="1" applyFont="1" applyAlignment="1" applyProtection="1">
      <alignment horizontal="justify" vertical="justify"/>
      <protection hidden="1"/>
    </xf>
    <xf numFmtId="0" fontId="10" fillId="0" borderId="0" xfId="1" applyFont="1" applyAlignment="1" applyProtection="1">
      <alignment horizontal="justify" vertical="justify"/>
      <protection hidden="1"/>
    </xf>
    <xf numFmtId="0" fontId="33" fillId="0" borderId="0" xfId="1" applyFont="1" applyProtection="1">
      <protection hidden="1"/>
    </xf>
    <xf numFmtId="0" fontId="33" fillId="0" borderId="0" xfId="1" applyFont="1" applyAlignment="1" applyProtection="1">
      <alignment horizontal="right"/>
      <protection hidden="1"/>
    </xf>
    <xf numFmtId="0" fontId="3" fillId="0" borderId="0" xfId="1" applyAlignment="1">
      <alignment horizontal="right"/>
    </xf>
    <xf numFmtId="0" fontId="3" fillId="0" borderId="0" xfId="1" applyFill="1" applyProtection="1">
      <protection hidden="1"/>
    </xf>
    <xf numFmtId="0" fontId="3" fillId="0" borderId="0" xfId="1" applyFill="1" applyAlignment="1" applyProtection="1">
      <alignment horizontal="right"/>
      <protection hidden="1"/>
    </xf>
    <xf numFmtId="0" fontId="3" fillId="0" borderId="0" xfId="1" applyNumberFormat="1" applyFill="1" applyAlignment="1" applyProtection="1">
      <alignment horizontal="right" vertical="top" wrapText="1"/>
      <protection hidden="1"/>
    </xf>
    <xf numFmtId="0" fontId="17" fillId="0" borderId="0" xfId="1" applyNumberFormat="1" applyFont="1" applyFill="1" applyAlignment="1" applyProtection="1">
      <alignment horizontal="right" vertical="top" wrapText="1"/>
      <protection hidden="1"/>
    </xf>
    <xf numFmtId="0" fontId="3" fillId="0" borderId="0" xfId="1" applyFill="1" applyAlignment="1" applyProtection="1">
      <alignment horizontal="right"/>
      <protection hidden="1"/>
    </xf>
    <xf numFmtId="0" fontId="3" fillId="0" borderId="0" xfId="1" applyFill="1" applyAlignment="1" applyProtection="1">
      <alignment horizontal="center"/>
      <protection hidden="1"/>
    </xf>
    <xf numFmtId="0" fontId="19" fillId="0" borderId="0" xfId="1" applyFont="1" applyFill="1" applyProtection="1">
      <protection hidden="1"/>
    </xf>
    <xf numFmtId="0" fontId="3" fillId="0" borderId="0" xfId="1" applyFont="1" applyFill="1" applyAlignment="1" applyProtection="1">
      <alignment horizontal="center"/>
      <protection hidden="1"/>
    </xf>
    <xf numFmtId="0" fontId="34" fillId="0" borderId="0" xfId="1" applyNumberFormat="1" applyFont="1" applyFill="1" applyAlignment="1" applyProtection="1">
      <protection hidden="1"/>
    </xf>
    <xf numFmtId="0" fontId="35" fillId="0" borderId="0" xfId="1" applyNumberFormat="1" applyFont="1" applyFill="1" applyAlignment="1" applyProtection="1">
      <alignment horizontal="centerContinuous"/>
      <protection hidden="1"/>
    </xf>
    <xf numFmtId="0" fontId="17" fillId="0" borderId="0" xfId="1" applyNumberFormat="1" applyFont="1" applyFill="1" applyAlignment="1" applyProtection="1">
      <alignment horizontal="centerContinuous"/>
      <protection hidden="1"/>
    </xf>
    <xf numFmtId="0" fontId="34" fillId="0" borderId="0" xfId="1" applyNumberFormat="1" applyFont="1" applyFill="1" applyAlignment="1" applyProtection="1">
      <alignment horizontal="centerContinuous"/>
      <protection hidden="1"/>
    </xf>
    <xf numFmtId="0" fontId="21" fillId="0" borderId="0" xfId="1" applyNumberFormat="1" applyFont="1" applyFill="1" applyAlignment="1" applyProtection="1">
      <alignment horizontal="center"/>
      <protection hidden="1"/>
    </xf>
    <xf numFmtId="49" fontId="34" fillId="0" borderId="0" xfId="1" applyNumberFormat="1" applyFont="1" applyFill="1" applyAlignment="1" applyProtection="1">
      <alignment horizontal="center"/>
      <protection hidden="1"/>
    </xf>
    <xf numFmtId="49" fontId="3" fillId="0" borderId="0" xfId="1" applyNumberFormat="1" applyFill="1" applyAlignment="1" applyProtection="1">
      <alignment horizontal="center"/>
      <protection hidden="1"/>
    </xf>
    <xf numFmtId="0" fontId="23" fillId="0" borderId="0" xfId="1" applyNumberFormat="1" applyFont="1" applyFill="1" applyAlignment="1" applyProtection="1">
      <alignment horizontal="right"/>
      <protection hidden="1"/>
    </xf>
    <xf numFmtId="0" fontId="21" fillId="0" borderId="0" xfId="1" applyNumberFormat="1" applyFont="1" applyFill="1" applyBorder="1" applyAlignment="1" applyProtection="1">
      <protection hidden="1"/>
    </xf>
    <xf numFmtId="0" fontId="3" fillId="0" borderId="0" xfId="1" applyFill="1" applyBorder="1" applyProtection="1">
      <protection hidden="1"/>
    </xf>
    <xf numFmtId="0" fontId="21" fillId="0" borderId="30" xfId="1" applyNumberFormat="1" applyFont="1" applyFill="1" applyBorder="1" applyAlignment="1" applyProtection="1">
      <alignment horizontal="center" vertical="center"/>
      <protection hidden="1"/>
    </xf>
    <xf numFmtId="0" fontId="21" fillId="0" borderId="31" xfId="1" applyNumberFormat="1" applyFont="1" applyFill="1" applyBorder="1" applyAlignment="1" applyProtection="1">
      <alignment horizontal="center" vertical="center"/>
      <protection hidden="1"/>
    </xf>
    <xf numFmtId="0" fontId="21" fillId="0" borderId="9" xfId="1" applyNumberFormat="1" applyFont="1" applyFill="1" applyBorder="1" applyAlignment="1" applyProtection="1">
      <alignment horizontal="center" vertical="center"/>
      <protection hidden="1"/>
    </xf>
    <xf numFmtId="0" fontId="21" fillId="0" borderId="9" xfId="1" applyNumberFormat="1" applyFont="1" applyFill="1" applyBorder="1" applyAlignment="1" applyProtection="1">
      <alignment horizontal="center" vertical="center"/>
      <protection hidden="1"/>
    </xf>
    <xf numFmtId="0" fontId="2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21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21" fillId="0" borderId="32" xfId="1" applyNumberFormat="1" applyFont="1" applyFill="1" applyBorder="1" applyAlignment="1" applyProtection="1">
      <alignment horizontal="center" vertical="center"/>
      <protection hidden="1"/>
    </xf>
    <xf numFmtId="0" fontId="21" fillId="0" borderId="33" xfId="1" applyNumberFormat="1" applyFont="1" applyFill="1" applyBorder="1" applyAlignment="1" applyProtection="1">
      <alignment horizontal="center" vertical="center"/>
      <protection hidden="1"/>
    </xf>
    <xf numFmtId="0" fontId="4" fillId="0" borderId="1" xfId="1" applyNumberFormat="1" applyFont="1" applyFill="1" applyBorder="1" applyAlignment="1" applyProtection="1">
      <alignment horizontal="left" vertical="center"/>
      <protection hidden="1"/>
    </xf>
    <xf numFmtId="49" fontId="36" fillId="0" borderId="1" xfId="1" applyNumberFormat="1" applyFont="1" applyFill="1" applyBorder="1" applyAlignment="1" applyProtection="1">
      <alignment horizontal="right" vertical="center"/>
      <protection hidden="1"/>
    </xf>
    <xf numFmtId="49" fontId="36" fillId="0" borderId="1" xfId="1" applyNumberFormat="1" applyFont="1" applyFill="1" applyBorder="1" applyAlignment="1" applyProtection="1">
      <alignment horizontal="center" vertical="center"/>
      <protection hidden="1"/>
    </xf>
    <xf numFmtId="0" fontId="36" fillId="0" borderId="1" xfId="1" applyNumberFormat="1" applyFont="1" applyFill="1" applyBorder="1" applyAlignment="1" applyProtection="1">
      <alignment horizontal="center" vertical="center"/>
      <protection hidden="1"/>
    </xf>
    <xf numFmtId="0" fontId="36" fillId="0" borderId="1" xfId="1" applyNumberFormat="1" applyFont="1" applyFill="1" applyBorder="1" applyAlignment="1" applyProtection="1">
      <alignment horizontal="center" vertical="center" wrapText="1"/>
      <protection hidden="1"/>
    </xf>
    <xf numFmtId="2" fontId="36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29" xfId="1" applyNumberFormat="1" applyFont="1" applyFill="1" applyBorder="1" applyAlignment="1" applyProtection="1">
      <alignment wrapText="1"/>
      <protection hidden="1"/>
    </xf>
    <xf numFmtId="0" fontId="17" fillId="0" borderId="16" xfId="1" applyNumberFormat="1" applyFont="1" applyFill="1" applyBorder="1" applyAlignment="1" applyProtection="1">
      <alignment wrapText="1"/>
      <protection hidden="1"/>
    </xf>
    <xf numFmtId="167" fontId="37" fillId="0" borderId="16" xfId="1" applyNumberFormat="1" applyFont="1" applyFill="1" applyBorder="1" applyAlignment="1" applyProtection="1">
      <alignment horizontal="right"/>
      <protection hidden="1"/>
    </xf>
    <xf numFmtId="166" fontId="17" fillId="0" borderId="16" xfId="1" applyNumberFormat="1" applyFont="1" applyFill="1" applyBorder="1" applyAlignment="1" applyProtection="1">
      <protection hidden="1"/>
    </xf>
    <xf numFmtId="165" fontId="17" fillId="0" borderId="16" xfId="1" applyNumberFormat="1" applyFont="1" applyFill="1" applyBorder="1" applyAlignment="1" applyProtection="1">
      <alignment horizontal="right"/>
      <protection hidden="1"/>
    </xf>
    <xf numFmtId="165" fontId="23" fillId="0" borderId="16" xfId="1" applyNumberFormat="1" applyFont="1" applyFill="1" applyBorder="1" applyAlignment="1" applyProtection="1">
      <protection hidden="1"/>
    </xf>
    <xf numFmtId="172" fontId="23" fillId="0" borderId="16" xfId="1" applyNumberFormat="1" applyFont="1" applyFill="1" applyBorder="1" applyAlignment="1" applyProtection="1">
      <protection hidden="1"/>
    </xf>
    <xf numFmtId="172" fontId="17" fillId="0" borderId="16" xfId="1" applyNumberFormat="1" applyFont="1" applyFill="1" applyBorder="1" applyAlignment="1" applyProtection="1">
      <protection hidden="1"/>
    </xf>
    <xf numFmtId="172" fontId="17" fillId="0" borderId="34" xfId="1" applyNumberFormat="1" applyFont="1" applyFill="1" applyBorder="1" applyAlignment="1" applyProtection="1">
      <protection hidden="1"/>
    </xf>
    <xf numFmtId="0" fontId="3" fillId="0" borderId="5" xfId="1" applyNumberFormat="1" applyFont="1" applyFill="1" applyBorder="1" applyProtection="1">
      <protection hidden="1"/>
    </xf>
    <xf numFmtId="0" fontId="3" fillId="0" borderId="1" xfId="1" applyNumberFormat="1" applyFont="1" applyFill="1" applyBorder="1" applyAlignment="1" applyProtection="1">
      <alignment wrapText="1"/>
      <protection hidden="1"/>
    </xf>
    <xf numFmtId="167" fontId="3" fillId="0" borderId="1" xfId="1" applyNumberFormat="1" applyFont="1" applyFill="1" applyBorder="1" applyAlignment="1" applyProtection="1">
      <alignment horizontal="right"/>
      <protection hidden="1"/>
    </xf>
    <xf numFmtId="166" fontId="3" fillId="0" borderId="1" xfId="1" applyNumberFormat="1" applyFont="1" applyFill="1" applyBorder="1" applyAlignment="1" applyProtection="1">
      <protection hidden="1"/>
    </xf>
    <xf numFmtId="165" fontId="3" fillId="0" borderId="1" xfId="1" applyNumberFormat="1" applyFont="1" applyFill="1" applyBorder="1" applyAlignment="1" applyProtection="1">
      <alignment horizontal="right"/>
      <protection hidden="1"/>
    </xf>
    <xf numFmtId="165" fontId="3" fillId="0" borderId="1" xfId="1" applyNumberFormat="1" applyFont="1" applyFill="1" applyBorder="1" applyAlignment="1" applyProtection="1">
      <protection hidden="1"/>
    </xf>
    <xf numFmtId="172" fontId="3" fillId="0" borderId="1" xfId="1" applyNumberFormat="1" applyFont="1" applyFill="1" applyBorder="1" applyAlignment="1" applyProtection="1">
      <protection hidden="1"/>
    </xf>
    <xf numFmtId="172" fontId="3" fillId="0" borderId="11" xfId="1" applyNumberFormat="1" applyFont="1" applyFill="1" applyBorder="1" applyAlignment="1" applyProtection="1">
      <protection hidden="1"/>
    </xf>
    <xf numFmtId="0" fontId="3" fillId="0" borderId="5" xfId="1" applyNumberFormat="1" applyFont="1" applyFill="1" applyBorder="1" applyAlignment="1" applyProtection="1">
      <alignment wrapText="1"/>
      <protection hidden="1"/>
    </xf>
    <xf numFmtId="0" fontId="3" fillId="0" borderId="5" xfId="1" applyNumberFormat="1" applyFont="1" applyFill="1" applyBorder="1" applyAlignment="1" applyProtection="1">
      <alignment wrapText="1"/>
      <protection hidden="1"/>
    </xf>
    <xf numFmtId="0" fontId="3" fillId="0" borderId="1" xfId="1" applyNumberFormat="1" applyFont="1" applyFill="1" applyBorder="1" applyAlignment="1" applyProtection="1">
      <alignment wrapText="1"/>
      <protection hidden="1"/>
    </xf>
    <xf numFmtId="0" fontId="3" fillId="0" borderId="2" xfId="1" applyNumberFormat="1" applyFont="1" applyFill="1" applyBorder="1" applyAlignment="1" applyProtection="1">
      <alignment wrapText="1"/>
      <protection hidden="1"/>
    </xf>
    <xf numFmtId="167" fontId="37" fillId="0" borderId="1" xfId="1" applyNumberFormat="1" applyFont="1" applyFill="1" applyBorder="1" applyAlignment="1" applyProtection="1">
      <alignment horizontal="right"/>
      <protection hidden="1"/>
    </xf>
    <xf numFmtId="49" fontId="3" fillId="0" borderId="1" xfId="1" applyNumberFormat="1" applyFont="1" applyFill="1" applyBorder="1" applyAlignment="1" applyProtection="1">
      <alignment horizontal="right" wrapText="1"/>
      <protection hidden="1"/>
    </xf>
    <xf numFmtId="172" fontId="3" fillId="0" borderId="1" xfId="1" applyNumberFormat="1" applyFont="1" applyFill="1" applyBorder="1" applyAlignment="1" applyProtection="1">
      <alignment wrapText="1"/>
      <protection hidden="1"/>
    </xf>
    <xf numFmtId="0" fontId="17" fillId="0" borderId="5" xfId="1" applyNumberFormat="1" applyFont="1" applyFill="1" applyBorder="1" applyAlignment="1" applyProtection="1">
      <alignment wrapText="1"/>
      <protection hidden="1"/>
    </xf>
    <xf numFmtId="0" fontId="17" fillId="0" borderId="1" xfId="1" applyNumberFormat="1" applyFont="1" applyFill="1" applyBorder="1" applyAlignment="1" applyProtection="1">
      <alignment wrapText="1"/>
      <protection hidden="1"/>
    </xf>
    <xf numFmtId="166" fontId="17" fillId="0" borderId="1" xfId="1" applyNumberFormat="1" applyFont="1" applyFill="1" applyBorder="1" applyAlignment="1" applyProtection="1">
      <protection hidden="1"/>
    </xf>
    <xf numFmtId="165" fontId="17" fillId="0" borderId="1" xfId="1" applyNumberFormat="1" applyFont="1" applyFill="1" applyBorder="1" applyAlignment="1" applyProtection="1">
      <alignment horizontal="right"/>
      <protection hidden="1"/>
    </xf>
    <xf numFmtId="165" fontId="23" fillId="0" borderId="1" xfId="1" applyNumberFormat="1" applyFont="1" applyFill="1" applyBorder="1" applyAlignment="1" applyProtection="1">
      <protection hidden="1"/>
    </xf>
    <xf numFmtId="172" fontId="23" fillId="0" borderId="1" xfId="1" applyNumberFormat="1" applyFont="1" applyFill="1" applyBorder="1" applyAlignment="1" applyProtection="1">
      <protection hidden="1"/>
    </xf>
    <xf numFmtId="172" fontId="17" fillId="0" borderId="1" xfId="1" applyNumberFormat="1" applyFont="1" applyFill="1" applyBorder="1" applyAlignment="1" applyProtection="1">
      <protection hidden="1"/>
    </xf>
    <xf numFmtId="172" fontId="17" fillId="0" borderId="11" xfId="1" applyNumberFormat="1" applyFont="1" applyFill="1" applyBorder="1" applyAlignment="1" applyProtection="1">
      <protection hidden="1"/>
    </xf>
    <xf numFmtId="172" fontId="23" fillId="0" borderId="11" xfId="1" applyNumberFormat="1" applyFont="1" applyFill="1" applyBorder="1" applyAlignment="1" applyProtection="1">
      <protection hidden="1"/>
    </xf>
    <xf numFmtId="0" fontId="23" fillId="0" borderId="5" xfId="1" applyNumberFormat="1" applyFont="1" applyFill="1" applyBorder="1" applyAlignment="1" applyProtection="1">
      <alignment wrapText="1"/>
      <protection hidden="1"/>
    </xf>
    <xf numFmtId="0" fontId="23" fillId="0" borderId="1" xfId="1" applyNumberFormat="1" applyFont="1" applyFill="1" applyBorder="1" applyAlignment="1" applyProtection="1">
      <alignment wrapText="1"/>
      <protection hidden="1"/>
    </xf>
    <xf numFmtId="0" fontId="23" fillId="0" borderId="2" xfId="1" applyNumberFormat="1" applyFont="1" applyFill="1" applyBorder="1" applyAlignment="1" applyProtection="1">
      <alignment wrapText="1"/>
      <protection hidden="1"/>
    </xf>
    <xf numFmtId="0" fontId="3" fillId="0" borderId="1" xfId="1" applyNumberFormat="1" applyFont="1" applyFill="1" applyBorder="1" applyAlignment="1" applyProtection="1">
      <alignment horizontal="left" wrapText="1"/>
      <protection hidden="1"/>
    </xf>
    <xf numFmtId="0" fontId="3" fillId="0" borderId="1" xfId="1" applyNumberFormat="1" applyFont="1" applyFill="1" applyBorder="1" applyAlignment="1" applyProtection="1">
      <alignment horizontal="right" wrapText="1"/>
      <protection hidden="1"/>
    </xf>
    <xf numFmtId="49" fontId="3" fillId="0" borderId="1" xfId="1" applyNumberFormat="1" applyFont="1" applyFill="1" applyBorder="1" applyAlignment="1" applyProtection="1">
      <alignment horizontal="right"/>
      <protection hidden="1"/>
    </xf>
    <xf numFmtId="172" fontId="3" fillId="0" borderId="2" xfId="1" applyNumberFormat="1" applyFont="1" applyFill="1" applyBorder="1" applyAlignment="1" applyProtection="1">
      <protection hidden="1"/>
    </xf>
    <xf numFmtId="0" fontId="3" fillId="0" borderId="5" xfId="1" applyNumberFormat="1" applyFill="1" applyBorder="1" applyProtection="1">
      <protection hidden="1"/>
    </xf>
    <xf numFmtId="0" fontId="17" fillId="0" borderId="5" xfId="1" applyNumberFormat="1" applyFont="1" applyFill="1" applyBorder="1" applyAlignment="1" applyProtection="1">
      <alignment wrapText="1"/>
      <protection hidden="1"/>
    </xf>
    <xf numFmtId="0" fontId="17" fillId="0" borderId="1" xfId="1" applyNumberFormat="1" applyFont="1" applyFill="1" applyBorder="1" applyAlignment="1" applyProtection="1">
      <alignment wrapText="1"/>
      <protection hidden="1"/>
    </xf>
    <xf numFmtId="0" fontId="17" fillId="0" borderId="2" xfId="1" applyNumberFormat="1" applyFont="1" applyFill="1" applyBorder="1" applyAlignment="1" applyProtection="1">
      <alignment wrapText="1"/>
      <protection hidden="1"/>
    </xf>
    <xf numFmtId="173" fontId="17" fillId="0" borderId="1" xfId="1" applyNumberFormat="1" applyFont="1" applyFill="1" applyBorder="1" applyAlignment="1" applyProtection="1">
      <alignment wrapText="1"/>
      <protection hidden="1"/>
    </xf>
    <xf numFmtId="172" fontId="17" fillId="0" borderId="1" xfId="1" applyNumberFormat="1" applyFont="1" applyFill="1" applyBorder="1" applyAlignment="1" applyProtection="1">
      <alignment wrapText="1"/>
      <protection hidden="1"/>
    </xf>
    <xf numFmtId="166" fontId="23" fillId="0" borderId="1" xfId="1" applyNumberFormat="1" applyFont="1" applyFill="1" applyBorder="1" applyAlignment="1" applyProtection="1">
      <protection hidden="1"/>
    </xf>
    <xf numFmtId="165" fontId="23" fillId="0" borderId="1" xfId="1" applyNumberFormat="1" applyFont="1" applyFill="1" applyBorder="1" applyAlignment="1" applyProtection="1">
      <alignment horizontal="right"/>
      <protection hidden="1"/>
    </xf>
    <xf numFmtId="49" fontId="2" fillId="0" borderId="1" xfId="1" applyNumberFormat="1" applyFont="1" applyFill="1" applyBorder="1" applyAlignment="1" applyProtection="1">
      <alignment horizontal="right"/>
      <protection hidden="1"/>
    </xf>
    <xf numFmtId="2" fontId="3" fillId="0" borderId="1" xfId="1" applyNumberFormat="1" applyFont="1" applyFill="1" applyBorder="1" applyAlignment="1" applyProtection="1">
      <alignment wrapText="1"/>
      <protection hidden="1"/>
    </xf>
    <xf numFmtId="174" fontId="3" fillId="0" borderId="1" xfId="1" applyNumberFormat="1" applyFont="1" applyFill="1" applyBorder="1" applyAlignment="1" applyProtection="1">
      <alignment horizontal="right"/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3" fillId="0" borderId="25" xfId="1" applyFont="1" applyFill="1" applyBorder="1" applyAlignment="1" applyProtection="1">
      <alignment horizontal="left"/>
      <protection hidden="1"/>
    </xf>
    <xf numFmtId="0" fontId="3" fillId="0" borderId="26" xfId="1" applyFont="1" applyFill="1" applyBorder="1" applyAlignment="1" applyProtection="1">
      <alignment horizontal="left"/>
      <protection hidden="1"/>
    </xf>
    <xf numFmtId="0" fontId="3" fillId="0" borderId="35" xfId="1" applyFont="1" applyFill="1" applyBorder="1" applyAlignment="1" applyProtection="1">
      <alignment horizontal="left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right"/>
      <protection hidden="1"/>
    </xf>
    <xf numFmtId="172" fontId="3" fillId="0" borderId="15" xfId="1" applyNumberFormat="1" applyFont="1" applyFill="1" applyBorder="1" applyAlignment="1" applyProtection="1">
      <protection hidden="1"/>
    </xf>
    <xf numFmtId="172" fontId="3" fillId="0" borderId="17" xfId="1" applyNumberFormat="1" applyFont="1" applyFill="1" applyBorder="1" applyAlignment="1" applyProtection="1">
      <protection hidden="1"/>
    </xf>
    <xf numFmtId="0" fontId="3" fillId="0" borderId="36" xfId="1" applyFill="1" applyBorder="1" applyProtection="1">
      <protection hidden="1"/>
    </xf>
    <xf numFmtId="0" fontId="3" fillId="0" borderId="3" xfId="1" applyFill="1" applyBorder="1" applyProtection="1">
      <protection hidden="1"/>
    </xf>
    <xf numFmtId="0" fontId="23" fillId="0" borderId="3" xfId="1" applyNumberFormat="1" applyFont="1" applyFill="1" applyBorder="1" applyAlignment="1" applyProtection="1">
      <protection hidden="1"/>
    </xf>
    <xf numFmtId="0" fontId="17" fillId="0" borderId="3" xfId="1" applyNumberFormat="1" applyFont="1" applyFill="1" applyBorder="1" applyAlignment="1" applyProtection="1">
      <protection hidden="1"/>
    </xf>
    <xf numFmtId="172" fontId="21" fillId="0" borderId="3" xfId="1" applyNumberFormat="1" applyFont="1" applyFill="1" applyBorder="1" applyAlignment="1" applyProtection="1">
      <protection hidden="1"/>
    </xf>
    <xf numFmtId="0" fontId="21" fillId="0" borderId="3" xfId="1" applyNumberFormat="1" applyFont="1" applyFill="1" applyBorder="1" applyAlignment="1" applyProtection="1">
      <protection hidden="1"/>
    </xf>
    <xf numFmtId="0" fontId="21" fillId="0" borderId="37" xfId="1" applyNumberFormat="1" applyFont="1" applyFill="1" applyBorder="1" applyAlignment="1" applyProtection="1">
      <protection hidden="1"/>
    </xf>
    <xf numFmtId="0" fontId="3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sqref="A1:XFD1048576"/>
    </sheetView>
  </sheetViews>
  <sheetFormatPr defaultRowHeight="12.75" x14ac:dyDescent="0.2"/>
  <cols>
    <col min="1" max="1" width="31.140625" style="13" customWidth="1"/>
    <col min="2" max="2" width="49.42578125" style="13" customWidth="1"/>
    <col min="3" max="3" width="15.28515625" style="13" customWidth="1"/>
    <col min="4" max="4" width="12.140625" style="13" customWidth="1"/>
    <col min="5" max="5" width="14.28515625" style="13" customWidth="1"/>
    <col min="6" max="7" width="9.140625" style="13" customWidth="1"/>
    <col min="8" max="16384" width="9.140625" style="13"/>
  </cols>
  <sheetData>
    <row r="1" spans="1:5" ht="15.75" x14ac:dyDescent="0.25">
      <c r="A1" s="143"/>
      <c r="B1" s="143"/>
      <c r="C1" s="144" t="s">
        <v>229</v>
      </c>
      <c r="D1" s="144"/>
      <c r="E1" s="144"/>
    </row>
    <row r="2" spans="1:5" ht="15.75" x14ac:dyDescent="0.25">
      <c r="A2" s="143"/>
      <c r="B2" s="143"/>
      <c r="C2" s="144" t="s">
        <v>230</v>
      </c>
      <c r="D2" s="144"/>
      <c r="E2" s="144"/>
    </row>
    <row r="3" spans="1:5" ht="15.75" x14ac:dyDescent="0.25">
      <c r="A3" s="143"/>
      <c r="B3" s="143"/>
      <c r="C3" s="144" t="s">
        <v>158</v>
      </c>
      <c r="D3" s="144"/>
      <c r="E3" s="145"/>
    </row>
    <row r="4" spans="1:5" ht="15.75" x14ac:dyDescent="0.25">
      <c r="A4" s="143"/>
      <c r="B4" s="146" t="s">
        <v>231</v>
      </c>
      <c r="C4" s="147" t="s">
        <v>223</v>
      </c>
      <c r="D4" s="148"/>
      <c r="E4" s="149"/>
    </row>
    <row r="5" spans="1:5" ht="15" hidden="1" x14ac:dyDescent="0.2">
      <c r="A5" s="143"/>
      <c r="B5" s="143"/>
      <c r="C5" s="145"/>
      <c r="D5" s="145"/>
      <c r="E5" s="145"/>
    </row>
    <row r="6" spans="1:5" ht="18.75" x14ac:dyDescent="0.3">
      <c r="A6" s="150" t="s">
        <v>232</v>
      </c>
      <c r="B6" s="151"/>
      <c r="C6" s="151"/>
      <c r="D6" s="69"/>
      <c r="E6" s="69"/>
    </row>
    <row r="7" spans="1:5" ht="18.75" x14ac:dyDescent="0.3">
      <c r="A7" s="152" t="s">
        <v>233</v>
      </c>
      <c r="B7" s="152"/>
      <c r="C7" s="152"/>
      <c r="D7" s="68"/>
      <c r="E7" s="68" t="s">
        <v>161</v>
      </c>
    </row>
    <row r="8" spans="1:5" x14ac:dyDescent="0.2">
      <c r="A8" s="153"/>
      <c r="B8" s="143"/>
      <c r="C8" s="143"/>
      <c r="D8" s="143"/>
      <c r="E8" s="143"/>
    </row>
    <row r="9" spans="1:5" hidden="1" x14ac:dyDescent="0.2">
      <c r="A9" s="153"/>
      <c r="B9" s="143"/>
      <c r="C9" s="143"/>
      <c r="D9" s="143"/>
      <c r="E9" s="143"/>
    </row>
    <row r="10" spans="1:5" ht="47.25" x14ac:dyDescent="0.2">
      <c r="A10" s="154" t="s">
        <v>234</v>
      </c>
      <c r="B10" s="154" t="s">
        <v>0</v>
      </c>
      <c r="C10" s="155" t="s">
        <v>235</v>
      </c>
      <c r="D10" s="154" t="s">
        <v>236</v>
      </c>
      <c r="E10" s="154" t="s">
        <v>237</v>
      </c>
    </row>
    <row r="11" spans="1:5" ht="47.25" x14ac:dyDescent="0.25">
      <c r="A11" s="154" t="s">
        <v>238</v>
      </c>
      <c r="B11" s="156" t="s">
        <v>239</v>
      </c>
      <c r="C11" s="157">
        <v>0</v>
      </c>
      <c r="D11" s="158">
        <v>0</v>
      </c>
      <c r="E11" s="158">
        <v>0</v>
      </c>
    </row>
    <row r="12" spans="1:5" ht="31.5" x14ac:dyDescent="0.25">
      <c r="A12" s="154" t="s">
        <v>240</v>
      </c>
      <c r="B12" s="156" t="s">
        <v>241</v>
      </c>
      <c r="C12" s="159">
        <v>0</v>
      </c>
      <c r="D12" s="158">
        <v>0</v>
      </c>
      <c r="E12" s="158">
        <v>0</v>
      </c>
    </row>
    <row r="13" spans="1:5" ht="15.75" x14ac:dyDescent="0.25">
      <c r="A13" s="154" t="s">
        <v>242</v>
      </c>
      <c r="B13" s="156" t="s">
        <v>243</v>
      </c>
      <c r="C13" s="160">
        <v>-8026510</v>
      </c>
      <c r="D13" s="161">
        <v>-6625300</v>
      </c>
      <c r="E13" s="158">
        <v>-6860200</v>
      </c>
    </row>
    <row r="14" spans="1:5" ht="15.75" x14ac:dyDescent="0.25">
      <c r="A14" s="154" t="s">
        <v>244</v>
      </c>
      <c r="B14" s="156" t="s">
        <v>245</v>
      </c>
      <c r="C14" s="160">
        <v>-8026510</v>
      </c>
      <c r="D14" s="161">
        <v>-6625300</v>
      </c>
      <c r="E14" s="158">
        <v>-6860200</v>
      </c>
    </row>
    <row r="15" spans="1:5" ht="31.5" x14ac:dyDescent="0.25">
      <c r="A15" s="154" t="s">
        <v>246</v>
      </c>
      <c r="B15" s="156" t="s">
        <v>247</v>
      </c>
      <c r="C15" s="160">
        <v>-8026510</v>
      </c>
      <c r="D15" s="161">
        <v>-6625300</v>
      </c>
      <c r="E15" s="158">
        <v>-6860200</v>
      </c>
    </row>
    <row r="16" spans="1:5" ht="31.5" x14ac:dyDescent="0.25">
      <c r="A16" s="154" t="s">
        <v>248</v>
      </c>
      <c r="B16" s="156" t="s">
        <v>249</v>
      </c>
      <c r="C16" s="160">
        <v>-8026510</v>
      </c>
      <c r="D16" s="161">
        <v>-6625300</v>
      </c>
      <c r="E16" s="158">
        <v>-6860200</v>
      </c>
    </row>
    <row r="17" spans="1:5" ht="15.75" x14ac:dyDescent="0.25">
      <c r="A17" s="154" t="s">
        <v>250</v>
      </c>
      <c r="B17" s="156" t="s">
        <v>251</v>
      </c>
      <c r="C17" s="160">
        <v>8026510</v>
      </c>
      <c r="D17" s="161">
        <v>6625300</v>
      </c>
      <c r="E17" s="158">
        <v>6860200</v>
      </c>
    </row>
    <row r="18" spans="1:5" ht="31.5" x14ac:dyDescent="0.25">
      <c r="A18" s="154" t="s">
        <v>252</v>
      </c>
      <c r="B18" s="156" t="s">
        <v>253</v>
      </c>
      <c r="C18" s="160">
        <v>8026510</v>
      </c>
      <c r="D18" s="161">
        <v>6625300</v>
      </c>
      <c r="E18" s="158">
        <v>6860200</v>
      </c>
    </row>
    <row r="19" spans="1:5" ht="31.5" x14ac:dyDescent="0.25">
      <c r="A19" s="154" t="s">
        <v>254</v>
      </c>
      <c r="B19" s="156" t="s">
        <v>255</v>
      </c>
      <c r="C19" s="160">
        <v>8026510</v>
      </c>
      <c r="D19" s="161">
        <v>6625300</v>
      </c>
      <c r="E19" s="158">
        <v>6860200</v>
      </c>
    </row>
    <row r="20" spans="1:5" ht="31.5" x14ac:dyDescent="0.25">
      <c r="A20" s="154" t="s">
        <v>256</v>
      </c>
      <c r="B20" s="156" t="s">
        <v>257</v>
      </c>
      <c r="C20" s="160">
        <v>8026510</v>
      </c>
      <c r="D20" s="162">
        <v>6625300</v>
      </c>
      <c r="E20" s="163">
        <v>6860200</v>
      </c>
    </row>
    <row r="21" spans="1:5" ht="30" x14ac:dyDescent="0.25">
      <c r="A21" s="164"/>
      <c r="B21" s="165" t="s">
        <v>258</v>
      </c>
      <c r="C21" s="166"/>
      <c r="D21" s="164"/>
      <c r="E21" s="164"/>
    </row>
    <row r="22" spans="1:5" x14ac:dyDescent="0.2">
      <c r="A22" s="143"/>
      <c r="B22" s="143"/>
      <c r="C22" s="143"/>
      <c r="D22" s="143"/>
      <c r="E22" s="143"/>
    </row>
    <row r="23" spans="1:5" x14ac:dyDescent="0.2">
      <c r="A23" s="143"/>
      <c r="B23" s="143"/>
      <c r="C23" s="143"/>
      <c r="D23" s="143"/>
      <c r="E23" s="143"/>
    </row>
    <row r="24" spans="1:5" x14ac:dyDescent="0.2">
      <c r="A24" s="143"/>
      <c r="B24" s="143"/>
      <c r="C24" s="143"/>
      <c r="D24" s="143"/>
      <c r="E24" s="143"/>
    </row>
    <row r="25" spans="1:5" x14ac:dyDescent="0.2">
      <c r="A25" s="143"/>
      <c r="B25" s="143"/>
      <c r="C25" s="143"/>
      <c r="D25" s="143"/>
      <c r="E25" s="143"/>
    </row>
    <row r="26" spans="1:5" x14ac:dyDescent="0.2">
      <c r="A26" s="143"/>
      <c r="B26" s="143"/>
      <c r="C26" s="143"/>
      <c r="D26" s="143"/>
      <c r="E26" s="143"/>
    </row>
    <row r="27" spans="1:5" x14ac:dyDescent="0.2">
      <c r="A27" s="143"/>
      <c r="B27" s="143"/>
      <c r="C27" s="143"/>
      <c r="D27" s="143"/>
      <c r="E27" s="143"/>
    </row>
    <row r="28" spans="1:5" x14ac:dyDescent="0.2">
      <c r="A28" s="143"/>
      <c r="B28" s="143"/>
      <c r="C28" s="143"/>
      <c r="D28" s="143"/>
      <c r="E28" s="143"/>
    </row>
    <row r="29" spans="1:5" x14ac:dyDescent="0.2">
      <c r="A29" s="143"/>
      <c r="B29" s="143"/>
      <c r="C29" s="143"/>
      <c r="D29" s="143"/>
      <c r="E29" s="143"/>
    </row>
    <row r="30" spans="1:5" x14ac:dyDescent="0.2">
      <c r="A30" s="143"/>
      <c r="B30" s="143"/>
      <c r="C30" s="143"/>
      <c r="D30" s="143"/>
      <c r="E30" s="143"/>
    </row>
    <row r="31" spans="1:5" x14ac:dyDescent="0.2">
      <c r="A31" s="143"/>
      <c r="B31" s="143"/>
      <c r="C31" s="143"/>
      <c r="D31" s="143"/>
      <c r="E31" s="143"/>
    </row>
    <row r="32" spans="1:5" x14ac:dyDescent="0.2">
      <c r="A32" s="143"/>
      <c r="B32" s="143"/>
      <c r="C32" s="143"/>
      <c r="D32" s="143"/>
      <c r="E32" s="143"/>
    </row>
    <row r="33" spans="1:5" x14ac:dyDescent="0.2">
      <c r="A33" s="143"/>
      <c r="B33" s="143"/>
      <c r="C33" s="143"/>
      <c r="D33" s="143"/>
      <c r="E33" s="143"/>
    </row>
    <row r="34" spans="1:5" x14ac:dyDescent="0.2">
      <c r="A34" s="143"/>
      <c r="B34" s="143"/>
      <c r="C34" s="143"/>
      <c r="D34" s="143"/>
      <c r="E34" s="143"/>
    </row>
    <row r="35" spans="1:5" x14ac:dyDescent="0.2">
      <c r="A35" s="143"/>
      <c r="B35" s="143"/>
      <c r="C35" s="143"/>
      <c r="D35" s="143"/>
      <c r="E35" s="143"/>
    </row>
    <row r="36" spans="1:5" x14ac:dyDescent="0.2">
      <c r="A36" s="143"/>
      <c r="B36" s="143"/>
      <c r="C36" s="143"/>
      <c r="D36" s="143"/>
      <c r="E36" s="143"/>
    </row>
    <row r="37" spans="1:5" x14ac:dyDescent="0.2">
      <c r="A37" s="143"/>
      <c r="B37" s="143"/>
      <c r="C37" s="143"/>
      <c r="D37" s="143"/>
      <c r="E37" s="143"/>
    </row>
    <row r="38" spans="1:5" x14ac:dyDescent="0.2">
      <c r="A38" s="143"/>
      <c r="B38" s="143"/>
      <c r="C38" s="143"/>
      <c r="D38" s="143"/>
      <c r="E38" s="143"/>
    </row>
    <row r="39" spans="1:5" x14ac:dyDescent="0.2">
      <c r="A39" s="143"/>
      <c r="B39" s="143"/>
      <c r="C39" s="143"/>
      <c r="D39" s="143"/>
      <c r="E39" s="143"/>
    </row>
    <row r="40" spans="1:5" x14ac:dyDescent="0.2">
      <c r="A40" s="143"/>
      <c r="B40" s="143"/>
      <c r="C40" s="143"/>
      <c r="D40" s="143"/>
      <c r="E40" s="143"/>
    </row>
    <row r="41" spans="1:5" x14ac:dyDescent="0.2">
      <c r="A41" s="143"/>
      <c r="B41" s="143"/>
      <c r="C41" s="143"/>
      <c r="D41" s="143"/>
      <c r="E41" s="143"/>
    </row>
    <row r="42" spans="1:5" x14ac:dyDescent="0.2">
      <c r="A42" s="143"/>
      <c r="B42" s="143"/>
      <c r="C42" s="143"/>
      <c r="D42" s="143"/>
      <c r="E42" s="143"/>
    </row>
    <row r="43" spans="1:5" x14ac:dyDescent="0.2">
      <c r="A43" s="143"/>
      <c r="B43" s="143"/>
      <c r="C43" s="143"/>
      <c r="D43" s="143"/>
      <c r="E43" s="143"/>
    </row>
    <row r="44" spans="1:5" x14ac:dyDescent="0.2">
      <c r="A44" s="143"/>
      <c r="B44" s="143"/>
      <c r="C44" s="143"/>
      <c r="D44" s="143"/>
      <c r="E44" s="143"/>
    </row>
  </sheetData>
  <mergeCells count="2">
    <mergeCell ref="A6:C6"/>
    <mergeCell ref="A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workbookViewId="0">
      <selection activeCell="A2" sqref="A2:F3"/>
    </sheetView>
  </sheetViews>
  <sheetFormatPr defaultRowHeight="12.75" x14ac:dyDescent="0.2"/>
  <cols>
    <col min="1" max="1" width="0.140625" customWidth="1"/>
    <col min="2" max="2" width="25.85546875" customWidth="1"/>
    <col min="3" max="3" width="64.42578125" style="9" customWidth="1"/>
    <col min="4" max="4" width="17.7109375" customWidth="1"/>
    <col min="5" max="5" width="18.85546875" customWidth="1"/>
    <col min="6" max="6" width="15.7109375" customWidth="1"/>
  </cols>
  <sheetData>
    <row r="1" spans="1:6" s="13" customFormat="1" ht="101.25" customHeight="1" x14ac:dyDescent="0.2">
      <c r="C1" s="16"/>
      <c r="E1" s="101" t="s">
        <v>156</v>
      </c>
      <c r="F1" s="101"/>
    </row>
    <row r="2" spans="1:6" x14ac:dyDescent="0.2">
      <c r="A2" s="105" t="s">
        <v>137</v>
      </c>
      <c r="B2" s="105"/>
      <c r="C2" s="105"/>
      <c r="D2" s="105"/>
      <c r="E2" s="105"/>
      <c r="F2" s="105"/>
    </row>
    <row r="3" spans="1:6" x14ac:dyDescent="0.2">
      <c r="A3" s="105"/>
      <c r="B3" s="105"/>
      <c r="C3" s="105"/>
      <c r="D3" s="105"/>
      <c r="E3" s="105"/>
      <c r="F3" s="105"/>
    </row>
    <row r="5" spans="1:6" ht="13.5" thickBot="1" x14ac:dyDescent="0.25">
      <c r="F5" s="17" t="s">
        <v>140</v>
      </c>
    </row>
    <row r="6" spans="1:6" ht="33.75" x14ac:dyDescent="0.2">
      <c r="A6" s="103" t="s">
        <v>0</v>
      </c>
      <c r="B6" s="10" t="s">
        <v>121</v>
      </c>
      <c r="C6" s="102" t="s">
        <v>0</v>
      </c>
      <c r="D6" s="102"/>
      <c r="E6" s="102"/>
      <c r="F6" s="102"/>
    </row>
    <row r="7" spans="1:6" x14ac:dyDescent="0.2">
      <c r="A7" s="104"/>
      <c r="B7" s="10">
        <v>1</v>
      </c>
      <c r="C7" s="102"/>
      <c r="D7" s="10">
        <v>2022</v>
      </c>
      <c r="E7" s="10">
        <v>2023</v>
      </c>
      <c r="F7" s="10">
        <v>2024</v>
      </c>
    </row>
    <row r="8" spans="1:6" ht="26.25" customHeight="1" x14ac:dyDescent="0.2">
      <c r="A8" s="6" t="s">
        <v>120</v>
      </c>
      <c r="B8" s="7" t="s">
        <v>1</v>
      </c>
      <c r="C8" s="6" t="s">
        <v>120</v>
      </c>
      <c r="D8" s="8">
        <f>D9+D66</f>
        <v>8026510</v>
      </c>
      <c r="E8" s="8">
        <f>E9+E66</f>
        <v>6625300</v>
      </c>
      <c r="F8" s="8">
        <f>F9+F66</f>
        <v>6860200</v>
      </c>
    </row>
    <row r="9" spans="1:6" ht="20.25" customHeight="1" x14ac:dyDescent="0.2">
      <c r="A9" s="6" t="s">
        <v>2</v>
      </c>
      <c r="B9" s="7" t="s">
        <v>3</v>
      </c>
      <c r="C9" s="6" t="s">
        <v>2</v>
      </c>
      <c r="D9" s="8">
        <f>D10+D17+D27+D43+D56+D60</f>
        <v>2561900</v>
      </c>
      <c r="E9" s="8">
        <f>E10+E17+E27+E43+E56+E60</f>
        <v>2477000</v>
      </c>
      <c r="F9" s="8">
        <f>F10+F17+F27+F43+F56+F60</f>
        <v>2366000</v>
      </c>
    </row>
    <row r="10" spans="1:6" ht="14.25" customHeight="1" x14ac:dyDescent="0.2">
      <c r="A10" s="6" t="s">
        <v>4</v>
      </c>
      <c r="B10" s="7" t="s">
        <v>5</v>
      </c>
      <c r="C10" s="6" t="s">
        <v>4</v>
      </c>
      <c r="D10" s="8">
        <f t="shared" ref="D10:F10" si="0">D11</f>
        <v>558000</v>
      </c>
      <c r="E10" s="8">
        <f t="shared" si="0"/>
        <v>575000</v>
      </c>
      <c r="F10" s="8">
        <f t="shared" si="0"/>
        <v>595000</v>
      </c>
    </row>
    <row r="11" spans="1:6" ht="12.75" customHeight="1" x14ac:dyDescent="0.2">
      <c r="A11" s="6" t="s">
        <v>6</v>
      </c>
      <c r="B11" s="7" t="s">
        <v>7</v>
      </c>
      <c r="C11" s="6" t="s">
        <v>6</v>
      </c>
      <c r="D11" s="8">
        <f>D12+D15</f>
        <v>558000</v>
      </c>
      <c r="E11" s="8">
        <f>E12+E15</f>
        <v>575000</v>
      </c>
      <c r="F11" s="8">
        <f>F12+F15</f>
        <v>595000</v>
      </c>
    </row>
    <row r="12" spans="1:6" ht="50.25" customHeight="1" x14ac:dyDescent="0.2">
      <c r="A12" s="6" t="s">
        <v>8</v>
      </c>
      <c r="B12" s="7" t="s">
        <v>9</v>
      </c>
      <c r="C12" s="6" t="s">
        <v>8</v>
      </c>
      <c r="D12" s="8">
        <f>D13</f>
        <v>550000</v>
      </c>
      <c r="E12" s="8">
        <f t="shared" ref="E12:F12" si="1">E13</f>
        <v>567000</v>
      </c>
      <c r="F12" s="8">
        <f t="shared" si="1"/>
        <v>586000</v>
      </c>
    </row>
    <row r="13" spans="1:6" ht="62.25" customHeight="1" x14ac:dyDescent="0.2">
      <c r="A13" s="3" t="s">
        <v>8</v>
      </c>
      <c r="B13" s="4" t="s">
        <v>77</v>
      </c>
      <c r="C13" s="3" t="s">
        <v>138</v>
      </c>
      <c r="D13" s="5">
        <v>550000</v>
      </c>
      <c r="E13" s="5">
        <v>567000</v>
      </c>
      <c r="F13" s="5">
        <v>586000</v>
      </c>
    </row>
    <row r="14" spans="1:6" s="12" customFormat="1" ht="46.5" customHeight="1" x14ac:dyDescent="0.2">
      <c r="A14" s="3"/>
      <c r="B14" s="15" t="s">
        <v>129</v>
      </c>
      <c r="C14" s="14" t="s">
        <v>128</v>
      </c>
      <c r="D14" s="5">
        <v>0</v>
      </c>
      <c r="E14" s="5">
        <v>0</v>
      </c>
      <c r="F14" s="5">
        <v>0</v>
      </c>
    </row>
    <row r="15" spans="1:6" s="1" customFormat="1" ht="22.5" customHeight="1" x14ac:dyDescent="0.2">
      <c r="A15" s="3" t="s">
        <v>10</v>
      </c>
      <c r="B15" s="2" t="s">
        <v>11</v>
      </c>
      <c r="C15" s="3" t="s">
        <v>10</v>
      </c>
      <c r="D15" s="5">
        <f>D16</f>
        <v>8000</v>
      </c>
      <c r="E15" s="5">
        <f>E16</f>
        <v>8000</v>
      </c>
      <c r="F15" s="5">
        <f>F16</f>
        <v>9000</v>
      </c>
    </row>
    <row r="16" spans="1:6" s="1" customFormat="1" ht="53.25" customHeight="1" x14ac:dyDescent="0.2">
      <c r="A16" s="3" t="s">
        <v>10</v>
      </c>
      <c r="B16" s="4" t="s">
        <v>113</v>
      </c>
      <c r="C16" s="3" t="s">
        <v>139</v>
      </c>
      <c r="D16" s="5">
        <v>8000</v>
      </c>
      <c r="E16" s="5">
        <v>8000</v>
      </c>
      <c r="F16" s="5">
        <v>9000</v>
      </c>
    </row>
    <row r="17" spans="1:6" s="1" customFormat="1" ht="22.5" customHeight="1" x14ac:dyDescent="0.2">
      <c r="A17" s="3" t="s">
        <v>12</v>
      </c>
      <c r="B17" s="2" t="s">
        <v>13</v>
      </c>
      <c r="C17" s="3" t="s">
        <v>12</v>
      </c>
      <c r="D17" s="5">
        <f t="shared" ref="D17:F17" si="2">D18</f>
        <v>734000</v>
      </c>
      <c r="E17" s="5">
        <f t="shared" si="2"/>
        <v>753000</v>
      </c>
      <c r="F17" s="5">
        <f t="shared" si="2"/>
        <v>768000</v>
      </c>
    </row>
    <row r="18" spans="1:6" s="1" customFormat="1" ht="21.75" customHeight="1" x14ac:dyDescent="0.2">
      <c r="A18" s="3" t="s">
        <v>14</v>
      </c>
      <c r="B18" s="2" t="s">
        <v>15</v>
      </c>
      <c r="C18" s="3" t="s">
        <v>14</v>
      </c>
      <c r="D18" s="5">
        <f t="shared" ref="D18:F18" si="3">D19+D21+D23+D26</f>
        <v>734000</v>
      </c>
      <c r="E18" s="5">
        <f t="shared" si="3"/>
        <v>753000</v>
      </c>
      <c r="F18" s="5">
        <f t="shared" si="3"/>
        <v>768000</v>
      </c>
    </row>
    <row r="19" spans="1:6" s="1" customFormat="1" ht="48" customHeight="1" x14ac:dyDescent="0.2">
      <c r="A19" s="3" t="s">
        <v>16</v>
      </c>
      <c r="B19" s="4" t="s">
        <v>78</v>
      </c>
      <c r="C19" s="3" t="s">
        <v>16</v>
      </c>
      <c r="D19" s="5">
        <f t="shared" ref="D19:F19" si="4">D20</f>
        <v>332000</v>
      </c>
      <c r="E19" s="5">
        <f t="shared" si="4"/>
        <v>337000</v>
      </c>
      <c r="F19" s="5">
        <f t="shared" si="4"/>
        <v>338000</v>
      </c>
    </row>
    <row r="20" spans="1:6" s="1" customFormat="1" ht="67.5" customHeight="1" x14ac:dyDescent="0.2">
      <c r="A20" s="3" t="s">
        <v>101</v>
      </c>
      <c r="B20" s="4" t="s">
        <v>100</v>
      </c>
      <c r="C20" s="3" t="s">
        <v>101</v>
      </c>
      <c r="D20" s="5">
        <v>332000</v>
      </c>
      <c r="E20" s="5">
        <v>337000</v>
      </c>
      <c r="F20" s="5">
        <v>338000</v>
      </c>
    </row>
    <row r="21" spans="1:6" s="1" customFormat="1" ht="46.5" customHeight="1" x14ac:dyDescent="0.2">
      <c r="A21" s="3" t="s">
        <v>17</v>
      </c>
      <c r="B21" s="4" t="s">
        <v>79</v>
      </c>
      <c r="C21" s="3" t="s">
        <v>17</v>
      </c>
      <c r="D21" s="5">
        <f t="shared" ref="D21:F21" si="5">D22</f>
        <v>2000</v>
      </c>
      <c r="E21" s="5">
        <f t="shared" si="5"/>
        <v>2000</v>
      </c>
      <c r="F21" s="5">
        <f t="shared" si="5"/>
        <v>2000</v>
      </c>
    </row>
    <row r="22" spans="1:6" s="1" customFormat="1" ht="68.25" customHeight="1" x14ac:dyDescent="0.2">
      <c r="A22" s="3" t="s">
        <v>102</v>
      </c>
      <c r="B22" s="4" t="s">
        <v>103</v>
      </c>
      <c r="C22" s="3" t="s">
        <v>102</v>
      </c>
      <c r="D22" s="5">
        <v>2000</v>
      </c>
      <c r="E22" s="5">
        <v>2000</v>
      </c>
      <c r="F22" s="5">
        <v>2000</v>
      </c>
    </row>
    <row r="23" spans="1:6" s="1" customFormat="1" ht="45" customHeight="1" x14ac:dyDescent="0.2">
      <c r="A23" s="3" t="s">
        <v>18</v>
      </c>
      <c r="B23" s="4" t="s">
        <v>80</v>
      </c>
      <c r="C23" s="3" t="s">
        <v>18</v>
      </c>
      <c r="D23" s="5">
        <f t="shared" ref="D23:F23" si="6">D24</f>
        <v>442000</v>
      </c>
      <c r="E23" s="5">
        <f t="shared" si="6"/>
        <v>456000</v>
      </c>
      <c r="F23" s="5">
        <f t="shared" si="6"/>
        <v>471000</v>
      </c>
    </row>
    <row r="24" spans="1:6" s="1" customFormat="1" ht="68.25" customHeight="1" x14ac:dyDescent="0.2">
      <c r="A24" s="3" t="s">
        <v>105</v>
      </c>
      <c r="B24" s="4" t="s">
        <v>104</v>
      </c>
      <c r="C24" s="3" t="s">
        <v>105</v>
      </c>
      <c r="D24" s="5">
        <v>442000</v>
      </c>
      <c r="E24" s="5">
        <v>456000</v>
      </c>
      <c r="F24" s="5">
        <v>471000</v>
      </c>
    </row>
    <row r="25" spans="1:6" s="1" customFormat="1" ht="45" customHeight="1" x14ac:dyDescent="0.2">
      <c r="A25" s="3" t="s">
        <v>19</v>
      </c>
      <c r="B25" s="4" t="s">
        <v>81</v>
      </c>
      <c r="C25" s="3" t="s">
        <v>19</v>
      </c>
      <c r="D25" s="5">
        <v>-42000</v>
      </c>
      <c r="E25" s="5">
        <v>42000</v>
      </c>
      <c r="F25" s="5">
        <f t="shared" ref="F25" si="7">F26</f>
        <v>-43000</v>
      </c>
    </row>
    <row r="26" spans="1:6" s="1" customFormat="1" ht="68.25" customHeight="1" x14ac:dyDescent="0.2">
      <c r="A26" s="3" t="s">
        <v>107</v>
      </c>
      <c r="B26" s="4" t="s">
        <v>106</v>
      </c>
      <c r="C26" s="3" t="s">
        <v>107</v>
      </c>
      <c r="D26" s="5">
        <v>-42000</v>
      </c>
      <c r="E26" s="5">
        <v>-42000</v>
      </c>
      <c r="F26" s="5">
        <v>-43000</v>
      </c>
    </row>
    <row r="27" spans="1:6" s="1" customFormat="1" ht="14.25" customHeight="1" x14ac:dyDescent="0.2">
      <c r="A27" s="3" t="s">
        <v>20</v>
      </c>
      <c r="B27" s="2" t="s">
        <v>21</v>
      </c>
      <c r="C27" s="3" t="s">
        <v>20</v>
      </c>
      <c r="D27" s="5">
        <f>D28+D32+D40</f>
        <v>115000</v>
      </c>
      <c r="E27" s="5">
        <f>E28+E40</f>
        <v>255000</v>
      </c>
      <c r="F27" s="5">
        <f>F28+F40</f>
        <v>165000</v>
      </c>
    </row>
    <row r="28" spans="1:6" s="1" customFormat="1" ht="15.75" customHeight="1" x14ac:dyDescent="0.2">
      <c r="A28" s="3" t="s">
        <v>22</v>
      </c>
      <c r="B28" s="2" t="s">
        <v>23</v>
      </c>
      <c r="C28" s="3" t="s">
        <v>22</v>
      </c>
      <c r="D28" s="5">
        <f>D29+D35</f>
        <v>35000</v>
      </c>
      <c r="E28" s="5">
        <f>E29+E35</f>
        <v>35000</v>
      </c>
      <c r="F28" s="5">
        <f>F29+F35</f>
        <v>35000</v>
      </c>
    </row>
    <row r="29" spans="1:6" s="1" customFormat="1" ht="22.5" customHeight="1" x14ac:dyDescent="0.2">
      <c r="A29" s="3" t="s">
        <v>24</v>
      </c>
      <c r="B29" s="2" t="s">
        <v>25</v>
      </c>
      <c r="C29" s="3" t="s">
        <v>24</v>
      </c>
      <c r="D29" s="5">
        <f>D30+D33</f>
        <v>35000</v>
      </c>
      <c r="E29" s="5">
        <f>E30+E33</f>
        <v>35000</v>
      </c>
      <c r="F29" s="5">
        <f>F30+F33</f>
        <v>35000</v>
      </c>
    </row>
    <row r="30" spans="1:6" s="1" customFormat="1" ht="23.25" customHeight="1" x14ac:dyDescent="0.2">
      <c r="A30" s="3" t="s">
        <v>24</v>
      </c>
      <c r="B30" s="2" t="s">
        <v>26</v>
      </c>
      <c r="C30" s="3" t="s">
        <v>24</v>
      </c>
      <c r="D30" s="5">
        <f t="shared" ref="D30:F30" si="8">D31</f>
        <v>35000</v>
      </c>
      <c r="E30" s="5">
        <f t="shared" si="8"/>
        <v>35000</v>
      </c>
      <c r="F30" s="5">
        <f t="shared" si="8"/>
        <v>35000</v>
      </c>
    </row>
    <row r="31" spans="1:6" s="1" customFormat="1" ht="24" customHeight="1" x14ac:dyDescent="0.2">
      <c r="A31" s="3" t="s">
        <v>24</v>
      </c>
      <c r="B31" s="4" t="s">
        <v>82</v>
      </c>
      <c r="C31" s="3" t="s">
        <v>24</v>
      </c>
      <c r="D31" s="5">
        <v>35000</v>
      </c>
      <c r="E31" s="5">
        <v>35000</v>
      </c>
      <c r="F31" s="5">
        <v>35000</v>
      </c>
    </row>
    <row r="32" spans="1:6" s="1" customFormat="1" ht="24" customHeight="1" x14ac:dyDescent="0.2">
      <c r="A32" s="3"/>
      <c r="B32" s="15" t="s">
        <v>131</v>
      </c>
      <c r="C32" s="14" t="s">
        <v>130</v>
      </c>
      <c r="D32" s="5">
        <v>0</v>
      </c>
      <c r="E32" s="5">
        <v>0</v>
      </c>
      <c r="F32" s="5">
        <v>0</v>
      </c>
    </row>
    <row r="33" spans="1:6" s="1" customFormat="1" ht="25.5" customHeight="1" x14ac:dyDescent="0.2">
      <c r="A33" s="3" t="s">
        <v>27</v>
      </c>
      <c r="B33" s="2" t="s">
        <v>28</v>
      </c>
      <c r="C33" s="3" t="s">
        <v>27</v>
      </c>
      <c r="D33" s="5">
        <f t="shared" ref="D33:F33" si="9">D34</f>
        <v>0</v>
      </c>
      <c r="E33" s="5">
        <f t="shared" si="9"/>
        <v>0</v>
      </c>
      <c r="F33" s="5">
        <f t="shared" si="9"/>
        <v>0</v>
      </c>
    </row>
    <row r="34" spans="1:6" s="1" customFormat="1" ht="47.25" customHeight="1" x14ac:dyDescent="0.2">
      <c r="A34" s="3" t="s">
        <v>112</v>
      </c>
      <c r="B34" s="4" t="s">
        <v>114</v>
      </c>
      <c r="C34" s="3" t="s">
        <v>112</v>
      </c>
      <c r="D34" s="5">
        <v>0</v>
      </c>
      <c r="E34" s="5">
        <v>0</v>
      </c>
      <c r="F34" s="5">
        <v>0</v>
      </c>
    </row>
    <row r="35" spans="1:6" s="1" customFormat="1" ht="25.5" customHeight="1" x14ac:dyDescent="0.2">
      <c r="A35" s="3" t="s">
        <v>29</v>
      </c>
      <c r="B35" s="2" t="s">
        <v>30</v>
      </c>
      <c r="C35" s="3" t="s">
        <v>29</v>
      </c>
      <c r="D35" s="5">
        <f t="shared" ref="D35:F35" si="10">D36+D38</f>
        <v>0</v>
      </c>
      <c r="E35" s="5">
        <f t="shared" si="10"/>
        <v>0</v>
      </c>
      <c r="F35" s="5">
        <f t="shared" si="10"/>
        <v>0</v>
      </c>
    </row>
    <row r="36" spans="1:6" s="1" customFormat="1" ht="26.25" customHeight="1" x14ac:dyDescent="0.2">
      <c r="A36" s="3" t="s">
        <v>29</v>
      </c>
      <c r="B36" s="2" t="s">
        <v>31</v>
      </c>
      <c r="C36" s="3" t="s">
        <v>29</v>
      </c>
      <c r="D36" s="5">
        <f t="shared" ref="D36:F36" si="11">D37</f>
        <v>0</v>
      </c>
      <c r="E36" s="5">
        <f t="shared" si="11"/>
        <v>0</v>
      </c>
      <c r="F36" s="5">
        <f t="shared" si="11"/>
        <v>0</v>
      </c>
    </row>
    <row r="37" spans="1:6" s="1" customFormat="1" ht="25.5" customHeight="1" x14ac:dyDescent="0.2">
      <c r="A37" s="3" t="s">
        <v>29</v>
      </c>
      <c r="B37" s="4" t="s">
        <v>83</v>
      </c>
      <c r="C37" s="3" t="s">
        <v>29</v>
      </c>
      <c r="D37" s="5">
        <v>0</v>
      </c>
      <c r="E37" s="5">
        <v>0</v>
      </c>
      <c r="F37" s="5">
        <v>0</v>
      </c>
    </row>
    <row r="38" spans="1:6" s="1" customFormat="1" ht="38.25" customHeight="1" x14ac:dyDescent="0.2">
      <c r="A38" s="3" t="s">
        <v>32</v>
      </c>
      <c r="B38" s="2" t="s">
        <v>33</v>
      </c>
      <c r="C38" s="3" t="s">
        <v>32</v>
      </c>
      <c r="D38" s="5">
        <f t="shared" ref="D38:F38" si="12">D39</f>
        <v>0</v>
      </c>
      <c r="E38" s="5">
        <f t="shared" si="12"/>
        <v>0</v>
      </c>
      <c r="F38" s="5">
        <f t="shared" si="12"/>
        <v>0</v>
      </c>
    </row>
    <row r="39" spans="1:6" s="1" customFormat="1" ht="45" customHeight="1" x14ac:dyDescent="0.2">
      <c r="A39" s="3" t="s">
        <v>115</v>
      </c>
      <c r="B39" s="4" t="s">
        <v>116</v>
      </c>
      <c r="C39" s="3" t="s">
        <v>115</v>
      </c>
      <c r="D39" s="5">
        <v>0</v>
      </c>
      <c r="E39" s="5">
        <v>0</v>
      </c>
      <c r="F39" s="5">
        <v>0</v>
      </c>
    </row>
    <row r="40" spans="1:6" s="1" customFormat="1" ht="12" customHeight="1" x14ac:dyDescent="0.2">
      <c r="A40" s="3" t="s">
        <v>34</v>
      </c>
      <c r="B40" s="2" t="s">
        <v>35</v>
      </c>
      <c r="C40" s="3" t="s">
        <v>34</v>
      </c>
      <c r="D40" s="5">
        <f>D41</f>
        <v>80000</v>
      </c>
      <c r="E40" s="5">
        <f>E41</f>
        <v>220000</v>
      </c>
      <c r="F40" s="5">
        <f>F41</f>
        <v>130000</v>
      </c>
    </row>
    <row r="41" spans="1:6" s="1" customFormat="1" ht="13.5" customHeight="1" x14ac:dyDescent="0.2">
      <c r="A41" s="3" t="s">
        <v>34</v>
      </c>
      <c r="B41" s="2" t="s">
        <v>36</v>
      </c>
      <c r="C41" s="3" t="s">
        <v>34</v>
      </c>
      <c r="D41" s="5">
        <f t="shared" ref="D41:F41" si="13">D42</f>
        <v>80000</v>
      </c>
      <c r="E41" s="5">
        <f t="shared" si="13"/>
        <v>220000</v>
      </c>
      <c r="F41" s="5">
        <f t="shared" si="13"/>
        <v>130000</v>
      </c>
    </row>
    <row r="42" spans="1:6" s="1" customFormat="1" ht="12.75" customHeight="1" x14ac:dyDescent="0.2">
      <c r="A42" s="3" t="s">
        <v>76</v>
      </c>
      <c r="B42" s="4" t="s">
        <v>84</v>
      </c>
      <c r="C42" s="3" t="s">
        <v>76</v>
      </c>
      <c r="D42" s="5">
        <v>80000</v>
      </c>
      <c r="E42" s="5">
        <v>220000</v>
      </c>
      <c r="F42" s="5">
        <v>130000</v>
      </c>
    </row>
    <row r="43" spans="1:6" s="1" customFormat="1" ht="12" customHeight="1" x14ac:dyDescent="0.2">
      <c r="A43" s="3" t="s">
        <v>37</v>
      </c>
      <c r="B43" s="2" t="s">
        <v>38</v>
      </c>
      <c r="C43" s="3" t="s">
        <v>37</v>
      </c>
      <c r="D43" s="5">
        <f>D44+D48</f>
        <v>757000</v>
      </c>
      <c r="E43" s="5">
        <f t="shared" ref="E43:F43" si="14">E44+E48</f>
        <v>694000</v>
      </c>
      <c r="F43" s="5">
        <f t="shared" si="14"/>
        <v>638000</v>
      </c>
    </row>
    <row r="44" spans="1:6" s="1" customFormat="1" ht="12" customHeight="1" x14ac:dyDescent="0.2">
      <c r="A44" s="3" t="s">
        <v>39</v>
      </c>
      <c r="B44" s="2" t="s">
        <v>40</v>
      </c>
      <c r="C44" s="3" t="s">
        <v>39</v>
      </c>
      <c r="D44" s="5">
        <f t="shared" ref="D44:F45" si="15">D45</f>
        <v>216000</v>
      </c>
      <c r="E44" s="5">
        <f t="shared" si="15"/>
        <v>216000</v>
      </c>
      <c r="F44" s="5">
        <f t="shared" si="15"/>
        <v>216000</v>
      </c>
    </row>
    <row r="45" spans="1:6" s="1" customFormat="1" ht="25.5" customHeight="1" x14ac:dyDescent="0.2">
      <c r="A45" s="3" t="s">
        <v>41</v>
      </c>
      <c r="B45" s="2" t="s">
        <v>42</v>
      </c>
      <c r="C45" s="3" t="s">
        <v>41</v>
      </c>
      <c r="D45" s="5">
        <f>D46+D47</f>
        <v>216000</v>
      </c>
      <c r="E45" s="5">
        <f t="shared" si="15"/>
        <v>216000</v>
      </c>
      <c r="F45" s="5">
        <f t="shared" si="15"/>
        <v>216000</v>
      </c>
    </row>
    <row r="46" spans="1:6" s="1" customFormat="1" ht="24.75" customHeight="1" x14ac:dyDescent="0.2">
      <c r="A46" s="3" t="s">
        <v>73</v>
      </c>
      <c r="B46" s="4" t="s">
        <v>85</v>
      </c>
      <c r="C46" s="3" t="s">
        <v>73</v>
      </c>
      <c r="D46" s="5">
        <v>216000</v>
      </c>
      <c r="E46" s="5">
        <v>216000</v>
      </c>
      <c r="F46" s="5">
        <v>216000</v>
      </c>
    </row>
    <row r="47" spans="1:6" s="1" customFormat="1" ht="24.75" customHeight="1" x14ac:dyDescent="0.2">
      <c r="A47" s="3"/>
      <c r="B47" s="15" t="s">
        <v>133</v>
      </c>
      <c r="C47" s="14" t="s">
        <v>132</v>
      </c>
      <c r="D47" s="5"/>
      <c r="E47" s="5">
        <v>0</v>
      </c>
      <c r="F47" s="5">
        <v>0</v>
      </c>
    </row>
    <row r="48" spans="1:6" s="1" customFormat="1" ht="12.75" customHeight="1" x14ac:dyDescent="0.2">
      <c r="A48" s="3" t="s">
        <v>43</v>
      </c>
      <c r="B48" s="2" t="s">
        <v>44</v>
      </c>
      <c r="C48" s="3" t="s">
        <v>43</v>
      </c>
      <c r="D48" s="5">
        <f>D49+D53</f>
        <v>541000</v>
      </c>
      <c r="E48" s="5">
        <f t="shared" ref="E48:F48" si="16">E49+E53</f>
        <v>478000</v>
      </c>
      <c r="F48" s="5">
        <f t="shared" si="16"/>
        <v>422000</v>
      </c>
    </row>
    <row r="49" spans="1:6" s="1" customFormat="1" ht="12" customHeight="1" x14ac:dyDescent="0.2">
      <c r="A49" s="3" t="s">
        <v>45</v>
      </c>
      <c r="B49" s="2" t="s">
        <v>46</v>
      </c>
      <c r="C49" s="3" t="s">
        <v>45</v>
      </c>
      <c r="D49" s="5">
        <f>D51+D52</f>
        <v>0</v>
      </c>
      <c r="E49" s="5">
        <f t="shared" ref="D49:F50" si="17">E50</f>
        <v>0</v>
      </c>
      <c r="F49" s="5">
        <f t="shared" si="17"/>
        <v>0</v>
      </c>
    </row>
    <row r="50" spans="1:6" s="1" customFormat="1" ht="23.25" customHeight="1" x14ac:dyDescent="0.2">
      <c r="A50" s="3" t="s">
        <v>47</v>
      </c>
      <c r="B50" s="2" t="s">
        <v>48</v>
      </c>
      <c r="C50" s="3" t="s">
        <v>47</v>
      </c>
      <c r="D50" s="5">
        <f t="shared" si="17"/>
        <v>0</v>
      </c>
      <c r="E50" s="5">
        <f t="shared" si="17"/>
        <v>0</v>
      </c>
      <c r="F50" s="5">
        <f t="shared" si="17"/>
        <v>0</v>
      </c>
    </row>
    <row r="51" spans="1:6" s="1" customFormat="1" ht="36.75" customHeight="1" x14ac:dyDescent="0.2">
      <c r="A51" s="3" t="s">
        <v>74</v>
      </c>
      <c r="B51" s="4" t="s">
        <v>86</v>
      </c>
      <c r="C51" s="3" t="s">
        <v>74</v>
      </c>
      <c r="D51" s="5">
        <v>0</v>
      </c>
      <c r="E51" s="5">
        <v>0</v>
      </c>
      <c r="F51" s="5">
        <v>0</v>
      </c>
    </row>
    <row r="52" spans="1:6" s="1" customFormat="1" ht="36.75" customHeight="1" x14ac:dyDescent="0.2">
      <c r="A52" s="3"/>
      <c r="B52" s="15" t="s">
        <v>135</v>
      </c>
      <c r="C52" s="14" t="s">
        <v>134</v>
      </c>
      <c r="D52" s="5">
        <v>0</v>
      </c>
      <c r="E52" s="5">
        <v>0</v>
      </c>
      <c r="F52" s="5">
        <v>0</v>
      </c>
    </row>
    <row r="53" spans="1:6" s="1" customFormat="1" ht="15" customHeight="1" x14ac:dyDescent="0.2">
      <c r="A53" s="3" t="s">
        <v>49</v>
      </c>
      <c r="B53" s="2" t="s">
        <v>50</v>
      </c>
      <c r="C53" s="3" t="s">
        <v>49</v>
      </c>
      <c r="D53" s="5">
        <f>D54</f>
        <v>541000</v>
      </c>
      <c r="E53" s="5">
        <f t="shared" ref="E53:F53" si="18">E55</f>
        <v>478000</v>
      </c>
      <c r="F53" s="5">
        <f t="shared" si="18"/>
        <v>422000</v>
      </c>
    </row>
    <row r="54" spans="1:6" s="1" customFormat="1" ht="22.5" customHeight="1" x14ac:dyDescent="0.2">
      <c r="A54" s="3" t="s">
        <v>51</v>
      </c>
      <c r="B54" s="2" t="s">
        <v>52</v>
      </c>
      <c r="C54" s="3" t="s">
        <v>51</v>
      </c>
      <c r="D54" s="5">
        <f t="shared" ref="D54:F54" si="19">D55</f>
        <v>541000</v>
      </c>
      <c r="E54" s="5">
        <f t="shared" si="19"/>
        <v>478000</v>
      </c>
      <c r="F54" s="5">
        <f t="shared" si="19"/>
        <v>422000</v>
      </c>
    </row>
    <row r="55" spans="1:6" s="1" customFormat="1" ht="46.5" customHeight="1" x14ac:dyDescent="0.2">
      <c r="A55" s="3" t="s">
        <v>75</v>
      </c>
      <c r="B55" s="4" t="s">
        <v>87</v>
      </c>
      <c r="C55" s="3" t="s">
        <v>75</v>
      </c>
      <c r="D55" s="5">
        <v>541000</v>
      </c>
      <c r="E55" s="5">
        <v>478000</v>
      </c>
      <c r="F55" s="5">
        <v>422000</v>
      </c>
    </row>
    <row r="56" spans="1:6" s="1" customFormat="1" ht="31.5" customHeight="1" x14ac:dyDescent="0.2">
      <c r="A56" s="3"/>
      <c r="B56" s="15" t="s">
        <v>54</v>
      </c>
      <c r="C56" s="14" t="s">
        <v>53</v>
      </c>
      <c r="D56" s="5">
        <f t="shared" ref="D56:D58" si="20">D57</f>
        <v>200000</v>
      </c>
      <c r="E56" s="5">
        <f t="shared" ref="E56:F58" si="21">E57</f>
        <v>200000</v>
      </c>
      <c r="F56" s="5">
        <f t="shared" si="21"/>
        <v>200000</v>
      </c>
    </row>
    <row r="57" spans="1:6" s="1" customFormat="1" ht="46.5" customHeight="1" x14ac:dyDescent="0.2">
      <c r="A57" s="3"/>
      <c r="B57" s="15" t="s">
        <v>56</v>
      </c>
      <c r="C57" s="14" t="s">
        <v>55</v>
      </c>
      <c r="D57" s="5">
        <f t="shared" si="20"/>
        <v>200000</v>
      </c>
      <c r="E57" s="5">
        <f t="shared" si="21"/>
        <v>200000</v>
      </c>
      <c r="F57" s="5">
        <f t="shared" si="21"/>
        <v>200000</v>
      </c>
    </row>
    <row r="58" spans="1:6" s="1" customFormat="1" ht="46.5" customHeight="1" x14ac:dyDescent="0.2">
      <c r="A58" s="3"/>
      <c r="B58" s="15" t="s">
        <v>58</v>
      </c>
      <c r="C58" s="14" t="s">
        <v>57</v>
      </c>
      <c r="D58" s="5">
        <f t="shared" si="20"/>
        <v>200000</v>
      </c>
      <c r="E58" s="5">
        <f t="shared" si="21"/>
        <v>200000</v>
      </c>
      <c r="F58" s="5">
        <f t="shared" si="21"/>
        <v>200000</v>
      </c>
    </row>
    <row r="59" spans="1:6" s="1" customFormat="1" ht="46.5" customHeight="1" x14ac:dyDescent="0.2">
      <c r="A59" s="3"/>
      <c r="B59" s="18" t="s">
        <v>136</v>
      </c>
      <c r="C59" s="19" t="s">
        <v>59</v>
      </c>
      <c r="D59" s="20">
        <v>200000</v>
      </c>
      <c r="E59" s="20">
        <v>200000</v>
      </c>
      <c r="F59" s="20">
        <v>200000</v>
      </c>
    </row>
    <row r="60" spans="1:6" s="1" customFormat="1" ht="22.5" customHeight="1" x14ac:dyDescent="0.2">
      <c r="A60" s="3"/>
      <c r="B60" s="25" t="s">
        <v>61</v>
      </c>
      <c r="C60" s="24" t="s">
        <v>60</v>
      </c>
      <c r="D60" s="5">
        <f t="shared" ref="D60:F61" si="22">D61</f>
        <v>197900</v>
      </c>
      <c r="E60" s="5">
        <f t="shared" si="22"/>
        <v>0</v>
      </c>
      <c r="F60" s="5">
        <f t="shared" si="22"/>
        <v>0</v>
      </c>
    </row>
    <row r="61" spans="1:6" s="1" customFormat="1" ht="22.5" customHeight="1" x14ac:dyDescent="0.2">
      <c r="A61" s="3"/>
      <c r="B61" s="26" t="s">
        <v>154</v>
      </c>
      <c r="C61" s="23" t="s">
        <v>153</v>
      </c>
      <c r="D61" s="5">
        <f t="shared" si="22"/>
        <v>197900</v>
      </c>
      <c r="E61" s="5">
        <f t="shared" si="22"/>
        <v>0</v>
      </c>
      <c r="F61" s="5">
        <f t="shared" si="22"/>
        <v>0</v>
      </c>
    </row>
    <row r="62" spans="1:6" s="1" customFormat="1" ht="20.25" customHeight="1" x14ac:dyDescent="0.2">
      <c r="A62" s="3"/>
      <c r="B62" s="21" t="s">
        <v>155</v>
      </c>
      <c r="C62" s="22" t="s">
        <v>152</v>
      </c>
      <c r="D62" s="5">
        <f>D65</f>
        <v>197900</v>
      </c>
      <c r="E62" s="5">
        <f>E65</f>
        <v>0</v>
      </c>
      <c r="F62" s="5">
        <f>F65</f>
        <v>0</v>
      </c>
    </row>
    <row r="63" spans="1:6" s="1" customFormat="1" ht="26.25" customHeight="1" x14ac:dyDescent="0.2">
      <c r="A63" s="3"/>
      <c r="B63" s="21" t="s">
        <v>155</v>
      </c>
      <c r="C63" s="22" t="s">
        <v>151</v>
      </c>
      <c r="D63" s="5">
        <v>0</v>
      </c>
      <c r="E63" s="5">
        <v>0</v>
      </c>
      <c r="F63" s="5"/>
    </row>
    <row r="64" spans="1:6" s="1" customFormat="1" ht="34.5" customHeight="1" x14ac:dyDescent="0.2">
      <c r="A64" s="3"/>
      <c r="B64" s="21" t="s">
        <v>155</v>
      </c>
      <c r="C64" s="22" t="s">
        <v>150</v>
      </c>
      <c r="D64" s="5">
        <v>0</v>
      </c>
      <c r="E64" s="5">
        <v>0</v>
      </c>
      <c r="F64" s="5">
        <v>0</v>
      </c>
    </row>
    <row r="65" spans="1:6" s="1" customFormat="1" ht="37.5" customHeight="1" x14ac:dyDescent="0.2">
      <c r="A65" s="3"/>
      <c r="B65" s="21" t="s">
        <v>148</v>
      </c>
      <c r="C65" s="22" t="s">
        <v>149</v>
      </c>
      <c r="D65" s="5">
        <v>197900</v>
      </c>
      <c r="E65" s="5">
        <v>0</v>
      </c>
      <c r="F65" s="5">
        <v>0</v>
      </c>
    </row>
    <row r="66" spans="1:6" s="1" customFormat="1" ht="15" customHeight="1" x14ac:dyDescent="0.2">
      <c r="A66" s="3" t="s">
        <v>62</v>
      </c>
      <c r="B66" s="2" t="s">
        <v>63</v>
      </c>
      <c r="C66" s="3" t="s">
        <v>62</v>
      </c>
      <c r="D66" s="5">
        <f>D67</f>
        <v>5464610</v>
      </c>
      <c r="E66" s="5">
        <f>E67</f>
        <v>4148300</v>
      </c>
      <c r="F66" s="5">
        <f>F67</f>
        <v>4494200</v>
      </c>
    </row>
    <row r="67" spans="1:6" s="1" customFormat="1" ht="24.75" customHeight="1" x14ac:dyDescent="0.2">
      <c r="A67" s="3" t="s">
        <v>64</v>
      </c>
      <c r="B67" s="2" t="s">
        <v>65</v>
      </c>
      <c r="C67" s="3" t="s">
        <v>64</v>
      </c>
      <c r="D67" s="5">
        <f>D68+D73+D80+D83</f>
        <v>5464610</v>
      </c>
      <c r="E67" s="5">
        <f>E68+E73+E80+E83</f>
        <v>4148300</v>
      </c>
      <c r="F67" s="5">
        <f>F68+F73+F80+F83</f>
        <v>4494200</v>
      </c>
    </row>
    <row r="68" spans="1:6" s="1" customFormat="1" ht="15.75" customHeight="1" x14ac:dyDescent="0.2">
      <c r="A68" s="3" t="s">
        <v>66</v>
      </c>
      <c r="B68" s="2" t="s">
        <v>93</v>
      </c>
      <c r="C68" s="3" t="s">
        <v>66</v>
      </c>
      <c r="D68" s="5">
        <f t="shared" ref="D68:F68" si="23">D69+D71</f>
        <v>4199000</v>
      </c>
      <c r="E68" s="5">
        <f t="shared" si="23"/>
        <v>4040000</v>
      </c>
      <c r="F68" s="5">
        <f t="shared" si="23"/>
        <v>4030000</v>
      </c>
    </row>
    <row r="69" spans="1:6" s="1" customFormat="1" ht="24.75" customHeight="1" x14ac:dyDescent="0.2">
      <c r="A69" s="3" t="s">
        <v>67</v>
      </c>
      <c r="B69" s="2" t="s">
        <v>94</v>
      </c>
      <c r="C69" s="3" t="s">
        <v>122</v>
      </c>
      <c r="D69" s="5">
        <f>D70</f>
        <v>4115000</v>
      </c>
      <c r="E69" s="5">
        <f>E70</f>
        <v>3998000</v>
      </c>
      <c r="F69" s="5">
        <f>F70</f>
        <v>3989000</v>
      </c>
    </row>
    <row r="70" spans="1:6" s="1" customFormat="1" ht="25.5" customHeight="1" x14ac:dyDescent="0.2">
      <c r="A70" s="3" t="s">
        <v>68</v>
      </c>
      <c r="B70" s="4" t="s">
        <v>141</v>
      </c>
      <c r="C70" s="3" t="s">
        <v>123</v>
      </c>
      <c r="D70" s="5">
        <v>4115000</v>
      </c>
      <c r="E70" s="5">
        <v>3998000</v>
      </c>
      <c r="F70" s="5">
        <v>3989000</v>
      </c>
    </row>
    <row r="71" spans="1:6" s="1" customFormat="1" ht="24.75" customHeight="1" x14ac:dyDescent="0.2">
      <c r="A71" s="3" t="s">
        <v>117</v>
      </c>
      <c r="B71" s="2" t="s">
        <v>118</v>
      </c>
      <c r="C71" s="3" t="s">
        <v>117</v>
      </c>
      <c r="D71" s="5">
        <v>84000</v>
      </c>
      <c r="E71" s="5">
        <f>E72</f>
        <v>42000</v>
      </c>
      <c r="F71" s="5">
        <f>F72</f>
        <v>41000</v>
      </c>
    </row>
    <row r="72" spans="1:6" s="1" customFormat="1" ht="26.25" customHeight="1" x14ac:dyDescent="0.2">
      <c r="A72" s="3" t="s">
        <v>119</v>
      </c>
      <c r="B72" s="4" t="s">
        <v>142</v>
      </c>
      <c r="C72" s="3" t="s">
        <v>119</v>
      </c>
      <c r="D72" s="5">
        <v>84000</v>
      </c>
      <c r="E72" s="5">
        <v>42000</v>
      </c>
      <c r="F72" s="5">
        <v>41000</v>
      </c>
    </row>
    <row r="73" spans="1:6" s="1" customFormat="1" ht="24" customHeight="1" x14ac:dyDescent="0.2">
      <c r="A73" s="3" t="s">
        <v>90</v>
      </c>
      <c r="B73" s="4" t="s">
        <v>95</v>
      </c>
      <c r="C73" s="3" t="s">
        <v>90</v>
      </c>
      <c r="D73" s="5">
        <f>D74+D76+D78</f>
        <v>823000</v>
      </c>
      <c r="E73" s="5">
        <f>E74+E76+E78</f>
        <v>0</v>
      </c>
      <c r="F73" s="5">
        <f>F74+F76+F78</f>
        <v>352100</v>
      </c>
    </row>
    <row r="74" spans="1:6" s="1" customFormat="1" ht="24" customHeight="1" x14ac:dyDescent="0.2">
      <c r="A74" s="3" t="s">
        <v>109</v>
      </c>
      <c r="B74" s="4" t="s">
        <v>108</v>
      </c>
      <c r="C74" s="3" t="s">
        <v>109</v>
      </c>
      <c r="D74" s="5">
        <f t="shared" ref="D74:F74" si="24">D75</f>
        <v>0</v>
      </c>
      <c r="E74" s="5">
        <f t="shared" si="24"/>
        <v>0</v>
      </c>
      <c r="F74" s="5">
        <f t="shared" si="24"/>
        <v>0</v>
      </c>
    </row>
    <row r="75" spans="1:6" s="1" customFormat="1" ht="25.5" customHeight="1" x14ac:dyDescent="0.2">
      <c r="A75" s="3" t="s">
        <v>110</v>
      </c>
      <c r="B75" s="4" t="s">
        <v>143</v>
      </c>
      <c r="C75" s="3" t="s">
        <v>110</v>
      </c>
      <c r="D75" s="5">
        <v>0</v>
      </c>
      <c r="E75" s="5">
        <v>0</v>
      </c>
      <c r="F75" s="5">
        <v>0</v>
      </c>
    </row>
    <row r="76" spans="1:6" s="1" customFormat="1" ht="32.25" customHeight="1" x14ac:dyDescent="0.2">
      <c r="A76" s="3" t="s">
        <v>91</v>
      </c>
      <c r="B76" s="4" t="s">
        <v>96</v>
      </c>
      <c r="C76" s="3" t="s">
        <v>91</v>
      </c>
      <c r="D76" s="5">
        <f t="shared" ref="D76:F76" si="25">D77</f>
        <v>0</v>
      </c>
      <c r="E76" s="5">
        <f t="shared" si="25"/>
        <v>0</v>
      </c>
      <c r="F76" s="5">
        <f t="shared" si="25"/>
        <v>0</v>
      </c>
    </row>
    <row r="77" spans="1:6" s="1" customFormat="1" ht="39" customHeight="1" x14ac:dyDescent="0.2">
      <c r="A77" s="3" t="s">
        <v>92</v>
      </c>
      <c r="B77" s="4" t="s">
        <v>144</v>
      </c>
      <c r="C77" s="3" t="s">
        <v>92</v>
      </c>
      <c r="D77" s="5">
        <v>0</v>
      </c>
      <c r="E77" s="5">
        <v>0</v>
      </c>
      <c r="F77" s="5">
        <v>0</v>
      </c>
    </row>
    <row r="78" spans="1:6" s="1" customFormat="1" ht="13.5" customHeight="1" x14ac:dyDescent="0.2">
      <c r="A78" s="3" t="s">
        <v>89</v>
      </c>
      <c r="B78" s="4" t="s">
        <v>97</v>
      </c>
      <c r="C78" s="3" t="s">
        <v>89</v>
      </c>
      <c r="D78" s="5">
        <f t="shared" ref="D78:F78" si="26">D79</f>
        <v>823000</v>
      </c>
      <c r="E78" s="5">
        <f t="shared" si="26"/>
        <v>0</v>
      </c>
      <c r="F78" s="5">
        <f t="shared" si="26"/>
        <v>352100</v>
      </c>
    </row>
    <row r="79" spans="1:6" s="1" customFormat="1" ht="12.75" customHeight="1" x14ac:dyDescent="0.2">
      <c r="A79" s="3" t="s">
        <v>88</v>
      </c>
      <c r="B79" s="4" t="s">
        <v>145</v>
      </c>
      <c r="C79" s="3" t="s">
        <v>88</v>
      </c>
      <c r="D79" s="5">
        <v>823000</v>
      </c>
      <c r="E79" s="5">
        <v>0</v>
      </c>
      <c r="F79" s="5">
        <v>352100</v>
      </c>
    </row>
    <row r="80" spans="1:6" s="1" customFormat="1" ht="13.5" customHeight="1" x14ac:dyDescent="0.2">
      <c r="A80" s="3" t="s">
        <v>69</v>
      </c>
      <c r="B80" s="2" t="s">
        <v>98</v>
      </c>
      <c r="C80" s="3" t="s">
        <v>69</v>
      </c>
      <c r="D80" s="5">
        <f t="shared" ref="D80:F81" si="27">D81</f>
        <v>104800</v>
      </c>
      <c r="E80" s="5">
        <f t="shared" si="27"/>
        <v>108300</v>
      </c>
      <c r="F80" s="5">
        <f t="shared" si="27"/>
        <v>112100</v>
      </c>
    </row>
    <row r="81" spans="1:6" s="1" customFormat="1" ht="24.75" customHeight="1" x14ac:dyDescent="0.2">
      <c r="A81" s="3" t="s">
        <v>70</v>
      </c>
      <c r="B81" s="2" t="s">
        <v>99</v>
      </c>
      <c r="C81" s="3" t="s">
        <v>70</v>
      </c>
      <c r="D81" s="5">
        <f t="shared" si="27"/>
        <v>104800</v>
      </c>
      <c r="E81" s="5">
        <f t="shared" si="27"/>
        <v>108300</v>
      </c>
      <c r="F81" s="5">
        <f t="shared" si="27"/>
        <v>112100</v>
      </c>
    </row>
    <row r="82" spans="1:6" s="1" customFormat="1" ht="25.5" customHeight="1" x14ac:dyDescent="0.2">
      <c r="A82" s="3" t="s">
        <v>71</v>
      </c>
      <c r="B82" s="4" t="s">
        <v>146</v>
      </c>
      <c r="C82" s="3" t="s">
        <v>71</v>
      </c>
      <c r="D82" s="5">
        <v>104800</v>
      </c>
      <c r="E82" s="5">
        <v>108300</v>
      </c>
      <c r="F82" s="5">
        <v>112100</v>
      </c>
    </row>
    <row r="83" spans="1:6" s="1" customFormat="1" ht="15" customHeight="1" x14ac:dyDescent="0.2">
      <c r="A83" s="3"/>
      <c r="B83" s="4" t="s">
        <v>124</v>
      </c>
      <c r="C83" s="3" t="s">
        <v>72</v>
      </c>
      <c r="D83" s="5">
        <f>D84</f>
        <v>337810</v>
      </c>
      <c r="E83" s="5">
        <v>0</v>
      </c>
      <c r="F83" s="5">
        <v>0</v>
      </c>
    </row>
    <row r="84" spans="1:6" s="1" customFormat="1" ht="26.25" customHeight="1" x14ac:dyDescent="0.2">
      <c r="A84" s="3"/>
      <c r="B84" s="4" t="s">
        <v>147</v>
      </c>
      <c r="C84" s="3" t="s">
        <v>127</v>
      </c>
      <c r="D84" s="5">
        <f>D85</f>
        <v>337810</v>
      </c>
      <c r="E84" s="5">
        <v>0</v>
      </c>
      <c r="F84" s="5">
        <v>0</v>
      </c>
    </row>
    <row r="85" spans="1:6" s="1" customFormat="1" ht="25.5" customHeight="1" x14ac:dyDescent="0.2">
      <c r="A85" s="3"/>
      <c r="B85" s="4" t="s">
        <v>125</v>
      </c>
      <c r="C85" s="3" t="s">
        <v>126</v>
      </c>
      <c r="D85" s="5">
        <v>337810</v>
      </c>
      <c r="E85" s="5">
        <v>0</v>
      </c>
      <c r="F85" s="5">
        <v>0</v>
      </c>
    </row>
    <row r="86" spans="1:6" s="1" customFormat="1" x14ac:dyDescent="0.2">
      <c r="C86" s="11"/>
    </row>
    <row r="87" spans="1:6" s="1" customFormat="1" x14ac:dyDescent="0.2"/>
  </sheetData>
  <mergeCells count="5">
    <mergeCell ref="E1:F1"/>
    <mergeCell ref="D6:F6"/>
    <mergeCell ref="A6:A7"/>
    <mergeCell ref="A2:F3"/>
    <mergeCell ref="C6:C7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A13" workbookViewId="0">
      <selection activeCell="W11" sqref="W11"/>
    </sheetView>
  </sheetViews>
  <sheetFormatPr defaultRowHeight="12.75" x14ac:dyDescent="0.2"/>
  <cols>
    <col min="1" max="1" width="0.42578125" customWidth="1"/>
    <col min="2" max="2" width="0.140625" hidden="1" customWidth="1"/>
    <col min="3" max="5" width="9.140625" hidden="1" customWidth="1"/>
    <col min="10" max="10" width="7.85546875" customWidth="1"/>
    <col min="11" max="11" width="6.5703125" customWidth="1"/>
    <col min="12" max="12" width="11.28515625" customWidth="1"/>
    <col min="13" max="13" width="6.140625" customWidth="1"/>
    <col min="14" max="14" width="12" customWidth="1"/>
    <col min="15" max="15" width="11.5703125" customWidth="1"/>
    <col min="16" max="16" width="11.42578125" customWidth="1"/>
  </cols>
  <sheetData>
    <row r="1" spans="1:16" x14ac:dyDescent="0.2">
      <c r="A1" s="27"/>
      <c r="B1" s="27"/>
      <c r="C1" s="27"/>
      <c r="D1" s="27"/>
      <c r="E1" s="27"/>
      <c r="F1" s="28"/>
      <c r="G1" s="28"/>
      <c r="H1" s="28"/>
      <c r="I1" s="28"/>
      <c r="J1" s="29"/>
      <c r="K1" s="29"/>
      <c r="L1" s="30"/>
      <c r="M1" s="30"/>
      <c r="N1" s="107" t="s">
        <v>222</v>
      </c>
      <c r="O1" s="107"/>
      <c r="P1" s="107"/>
    </row>
    <row r="2" spans="1:16" x14ac:dyDescent="0.2">
      <c r="A2" s="27"/>
      <c r="B2" s="27"/>
      <c r="C2" s="27"/>
      <c r="D2" s="27"/>
      <c r="E2" s="27"/>
      <c r="F2" s="28"/>
      <c r="G2" s="28"/>
      <c r="H2" s="28"/>
      <c r="I2" s="28"/>
      <c r="J2" s="29"/>
      <c r="K2" s="29"/>
      <c r="L2" s="30"/>
      <c r="M2" s="30"/>
      <c r="N2" s="107" t="s">
        <v>111</v>
      </c>
      <c r="O2" s="107"/>
      <c r="P2" s="107"/>
    </row>
    <row r="3" spans="1:16" x14ac:dyDescent="0.2">
      <c r="A3" s="27"/>
      <c r="B3" s="27"/>
      <c r="C3" s="27"/>
      <c r="D3" s="27"/>
      <c r="E3" s="27"/>
      <c r="F3" s="28"/>
      <c r="G3" s="28"/>
      <c r="H3" s="28"/>
      <c r="I3" s="28"/>
      <c r="J3" s="29"/>
      <c r="K3" s="29"/>
      <c r="L3" s="30"/>
      <c r="M3" s="30"/>
      <c r="N3" s="107" t="s">
        <v>158</v>
      </c>
      <c r="O3" s="107"/>
      <c r="P3" s="107"/>
    </row>
    <row r="4" spans="1:16" x14ac:dyDescent="0.2">
      <c r="A4" s="27"/>
      <c r="B4" s="27"/>
      <c r="C4" s="27"/>
      <c r="D4" s="27"/>
      <c r="E4" s="27"/>
      <c r="F4" s="28"/>
      <c r="G4" s="28"/>
      <c r="H4" s="28"/>
      <c r="I4" s="56"/>
      <c r="J4" s="29"/>
      <c r="K4" s="29"/>
      <c r="L4" s="30"/>
      <c r="M4" s="30"/>
      <c r="N4" s="107" t="s">
        <v>223</v>
      </c>
      <c r="O4" s="107"/>
      <c r="P4" s="107"/>
    </row>
    <row r="5" spans="1:16" x14ac:dyDescent="0.2">
      <c r="A5" s="27"/>
      <c r="B5" s="27"/>
      <c r="C5" s="27"/>
      <c r="D5" s="27"/>
      <c r="E5" s="27"/>
      <c r="F5" s="28"/>
      <c r="G5" s="28"/>
      <c r="H5" s="28"/>
      <c r="I5" s="28"/>
      <c r="J5" s="29"/>
      <c r="K5" s="29"/>
      <c r="L5" s="30"/>
      <c r="M5" s="30"/>
      <c r="N5" s="29"/>
      <c r="O5" s="29"/>
      <c r="P5" s="29"/>
    </row>
    <row r="6" spans="1:16" x14ac:dyDescent="0.2">
      <c r="A6" s="108" t="s">
        <v>224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6" x14ac:dyDescent="0.2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31"/>
      <c r="O7" s="31"/>
      <c r="P7" s="32" t="s">
        <v>161</v>
      </c>
    </row>
    <row r="8" spans="1:16" ht="13.5" thickBot="1" x14ac:dyDescent="0.25">
      <c r="A8" s="33"/>
      <c r="B8" s="34" t="s">
        <v>162</v>
      </c>
      <c r="C8" s="33"/>
      <c r="D8" s="33"/>
      <c r="E8" s="33"/>
      <c r="F8" s="35"/>
      <c r="G8" s="35"/>
      <c r="H8" s="35"/>
      <c r="I8" s="35"/>
      <c r="J8" s="36"/>
      <c r="K8" s="36"/>
      <c r="L8" s="36"/>
      <c r="M8" s="36"/>
      <c r="N8" s="31"/>
      <c r="O8" s="31"/>
      <c r="P8" s="31"/>
    </row>
    <row r="9" spans="1:16" x14ac:dyDescent="0.2">
      <c r="A9" s="110" t="s">
        <v>225</v>
      </c>
      <c r="B9" s="111"/>
      <c r="C9" s="111"/>
      <c r="D9" s="111"/>
      <c r="E9" s="111"/>
      <c r="F9" s="111"/>
      <c r="G9" s="111"/>
      <c r="H9" s="111"/>
      <c r="I9" s="111"/>
      <c r="J9" s="37" t="s">
        <v>164</v>
      </c>
      <c r="K9" s="37" t="s">
        <v>165</v>
      </c>
      <c r="L9" s="37" t="s">
        <v>166</v>
      </c>
      <c r="M9" s="37" t="s">
        <v>167</v>
      </c>
      <c r="N9" s="37">
        <v>2022</v>
      </c>
      <c r="O9" s="37">
        <v>2023</v>
      </c>
      <c r="P9" s="38">
        <v>2024</v>
      </c>
    </row>
    <row r="10" spans="1:16" x14ac:dyDescent="0.2">
      <c r="A10" s="128" t="s">
        <v>168</v>
      </c>
      <c r="B10" s="129"/>
      <c r="C10" s="129"/>
      <c r="D10" s="129"/>
      <c r="E10" s="129"/>
      <c r="F10" s="129"/>
      <c r="G10" s="129"/>
      <c r="H10" s="129"/>
      <c r="I10" s="129"/>
      <c r="J10" s="39">
        <v>1</v>
      </c>
      <c r="K10" s="39">
        <v>0</v>
      </c>
      <c r="L10" s="40">
        <v>0</v>
      </c>
      <c r="M10" s="41">
        <v>0</v>
      </c>
      <c r="N10" s="42">
        <f>N11+N12+N13+N14+N15</f>
        <v>3201029</v>
      </c>
      <c r="O10" s="42">
        <f>O11+O12+O13+O14+O15</f>
        <v>3262950</v>
      </c>
      <c r="P10" s="43">
        <f>P11+P12+P13+P14+P15</f>
        <v>3112350</v>
      </c>
    </row>
    <row r="11" spans="1:16" ht="44.25" customHeight="1" x14ac:dyDescent="0.2">
      <c r="A11" s="57"/>
      <c r="B11" s="58"/>
      <c r="C11" s="127" t="s">
        <v>169</v>
      </c>
      <c r="D11" s="127"/>
      <c r="E11" s="127"/>
      <c r="F11" s="127"/>
      <c r="G11" s="127"/>
      <c r="H11" s="127"/>
      <c r="I11" s="127"/>
      <c r="J11" s="44">
        <v>1</v>
      </c>
      <c r="K11" s="44">
        <v>2</v>
      </c>
      <c r="L11" s="45">
        <v>0</v>
      </c>
      <c r="M11" s="46">
        <v>0</v>
      </c>
      <c r="N11" s="47">
        <v>963408</v>
      </c>
      <c r="O11" s="47">
        <v>963408</v>
      </c>
      <c r="P11" s="48">
        <v>963408</v>
      </c>
    </row>
    <row r="12" spans="1:16" ht="69.75" customHeight="1" x14ac:dyDescent="0.2">
      <c r="A12" s="57"/>
      <c r="B12" s="58"/>
      <c r="C12" s="53"/>
      <c r="D12" s="53"/>
      <c r="E12" s="127" t="s">
        <v>173</v>
      </c>
      <c r="F12" s="127"/>
      <c r="G12" s="127"/>
      <c r="H12" s="127"/>
      <c r="I12" s="127"/>
      <c r="J12" s="44">
        <v>1</v>
      </c>
      <c r="K12" s="44">
        <v>4</v>
      </c>
      <c r="L12" s="45">
        <v>0</v>
      </c>
      <c r="M12" s="46">
        <v>0</v>
      </c>
      <c r="N12" s="47">
        <v>2191221</v>
      </c>
      <c r="O12" s="47">
        <v>2253142</v>
      </c>
      <c r="P12" s="48">
        <v>2102542</v>
      </c>
    </row>
    <row r="13" spans="1:16" ht="55.5" customHeight="1" x14ac:dyDescent="0.2">
      <c r="A13" s="57"/>
      <c r="B13" s="58"/>
      <c r="C13" s="53"/>
      <c r="D13" s="53"/>
      <c r="E13" s="53"/>
      <c r="F13" s="127" t="s">
        <v>179</v>
      </c>
      <c r="G13" s="127"/>
      <c r="H13" s="127"/>
      <c r="I13" s="127"/>
      <c r="J13" s="44">
        <v>1</v>
      </c>
      <c r="K13" s="44">
        <v>6</v>
      </c>
      <c r="L13" s="45">
        <v>0</v>
      </c>
      <c r="M13" s="46">
        <v>0</v>
      </c>
      <c r="N13" s="47">
        <v>29400</v>
      </c>
      <c r="O13" s="47">
        <v>29400</v>
      </c>
      <c r="P13" s="48">
        <v>29400</v>
      </c>
    </row>
    <row r="14" spans="1:16" ht="18" customHeight="1" x14ac:dyDescent="0.2">
      <c r="A14" s="59"/>
      <c r="B14" s="60"/>
      <c r="C14" s="54"/>
      <c r="D14" s="54"/>
      <c r="E14" s="54"/>
      <c r="F14" s="130" t="s">
        <v>181</v>
      </c>
      <c r="G14" s="130"/>
      <c r="H14" s="130"/>
      <c r="I14" s="131"/>
      <c r="J14" s="44">
        <v>1</v>
      </c>
      <c r="K14" s="44">
        <v>11</v>
      </c>
      <c r="L14" s="45"/>
      <c r="M14" s="46"/>
      <c r="N14" s="47">
        <v>15000</v>
      </c>
      <c r="O14" s="47">
        <v>15000</v>
      </c>
      <c r="P14" s="48">
        <v>15000</v>
      </c>
    </row>
    <row r="15" spans="1:16" ht="24" customHeight="1" x14ac:dyDescent="0.2">
      <c r="A15" s="59"/>
      <c r="B15" s="60"/>
      <c r="C15" s="54"/>
      <c r="D15" s="54"/>
      <c r="E15" s="54"/>
      <c r="F15" s="132" t="s">
        <v>185</v>
      </c>
      <c r="G15" s="130"/>
      <c r="H15" s="130"/>
      <c r="I15" s="131"/>
      <c r="J15" s="39">
        <v>1</v>
      </c>
      <c r="K15" s="39">
        <v>13</v>
      </c>
      <c r="L15" s="40">
        <v>0</v>
      </c>
      <c r="M15" s="41">
        <v>0</v>
      </c>
      <c r="N15" s="42">
        <v>2000</v>
      </c>
      <c r="O15" s="42">
        <v>2000</v>
      </c>
      <c r="P15" s="43">
        <v>2000</v>
      </c>
    </row>
    <row r="16" spans="1:16" ht="21.75" customHeight="1" x14ac:dyDescent="0.2">
      <c r="A16" s="133" t="s">
        <v>189</v>
      </c>
      <c r="B16" s="134"/>
      <c r="C16" s="134"/>
      <c r="D16" s="134"/>
      <c r="E16" s="134"/>
      <c r="F16" s="134"/>
      <c r="G16" s="134"/>
      <c r="H16" s="134"/>
      <c r="I16" s="135"/>
      <c r="J16" s="39">
        <v>2</v>
      </c>
      <c r="K16" s="39">
        <v>0</v>
      </c>
      <c r="L16" s="40">
        <v>0</v>
      </c>
      <c r="M16" s="41">
        <v>0</v>
      </c>
      <c r="N16" s="42">
        <f>N17</f>
        <v>104800</v>
      </c>
      <c r="O16" s="42">
        <f t="shared" ref="O16:P16" si="0">O17</f>
        <v>108300</v>
      </c>
      <c r="P16" s="43">
        <f t="shared" si="0"/>
        <v>112100</v>
      </c>
    </row>
    <row r="17" spans="1:16" ht="27.75" customHeight="1" x14ac:dyDescent="0.2">
      <c r="A17" s="57"/>
      <c r="B17" s="58"/>
      <c r="C17" s="136" t="s">
        <v>190</v>
      </c>
      <c r="D17" s="130"/>
      <c r="E17" s="130"/>
      <c r="F17" s="130"/>
      <c r="G17" s="130"/>
      <c r="H17" s="130"/>
      <c r="I17" s="131"/>
      <c r="J17" s="44">
        <v>2</v>
      </c>
      <c r="K17" s="44">
        <v>3</v>
      </c>
      <c r="L17" s="45">
        <v>0</v>
      </c>
      <c r="M17" s="46">
        <v>0</v>
      </c>
      <c r="N17" s="47">
        <v>104800</v>
      </c>
      <c r="O17" s="47">
        <v>108300</v>
      </c>
      <c r="P17" s="48">
        <v>112100</v>
      </c>
    </row>
    <row r="18" spans="1:16" ht="43.5" customHeight="1" x14ac:dyDescent="0.2">
      <c r="A18" s="133" t="s">
        <v>193</v>
      </c>
      <c r="B18" s="134"/>
      <c r="C18" s="134"/>
      <c r="D18" s="134"/>
      <c r="E18" s="134"/>
      <c r="F18" s="134"/>
      <c r="G18" s="134"/>
      <c r="H18" s="134"/>
      <c r="I18" s="135"/>
      <c r="J18" s="39">
        <v>3</v>
      </c>
      <c r="K18" s="39">
        <v>0</v>
      </c>
      <c r="L18" s="40">
        <v>0</v>
      </c>
      <c r="M18" s="41">
        <v>0</v>
      </c>
      <c r="N18" s="42">
        <f>N19+N20</f>
        <v>123300</v>
      </c>
      <c r="O18" s="42">
        <f>O19+O20</f>
        <v>121419</v>
      </c>
      <c r="P18" s="43">
        <f>P19+P20</f>
        <v>117300</v>
      </c>
    </row>
    <row r="19" spans="1:16" ht="52.5" customHeight="1" x14ac:dyDescent="0.2">
      <c r="A19" s="57"/>
      <c r="B19" s="58"/>
      <c r="C19" s="136" t="s">
        <v>226</v>
      </c>
      <c r="D19" s="130"/>
      <c r="E19" s="130"/>
      <c r="F19" s="130"/>
      <c r="G19" s="130"/>
      <c r="H19" s="130"/>
      <c r="I19" s="131"/>
      <c r="J19" s="44">
        <v>3</v>
      </c>
      <c r="K19" s="44">
        <v>10</v>
      </c>
      <c r="L19" s="45">
        <v>0</v>
      </c>
      <c r="M19" s="46">
        <v>0</v>
      </c>
      <c r="N19" s="47">
        <v>117300</v>
      </c>
      <c r="O19" s="47">
        <v>117300</v>
      </c>
      <c r="P19" s="48">
        <v>117300</v>
      </c>
    </row>
    <row r="20" spans="1:16" ht="39.75" customHeight="1" x14ac:dyDescent="0.2">
      <c r="A20" s="57"/>
      <c r="B20" s="58"/>
      <c r="C20" s="53"/>
      <c r="D20" s="53"/>
      <c r="E20" s="53"/>
      <c r="F20" s="127" t="s">
        <v>197</v>
      </c>
      <c r="G20" s="127"/>
      <c r="H20" s="127"/>
      <c r="I20" s="127"/>
      <c r="J20" s="44">
        <v>3</v>
      </c>
      <c r="K20" s="44">
        <v>14</v>
      </c>
      <c r="L20" s="45">
        <v>0</v>
      </c>
      <c r="M20" s="46">
        <v>0</v>
      </c>
      <c r="N20" s="47">
        <v>6000</v>
      </c>
      <c r="O20" s="47">
        <v>4119</v>
      </c>
      <c r="P20" s="48">
        <v>0</v>
      </c>
    </row>
    <row r="21" spans="1:16" x14ac:dyDescent="0.2">
      <c r="A21" s="133" t="s">
        <v>200</v>
      </c>
      <c r="B21" s="134"/>
      <c r="C21" s="134"/>
      <c r="D21" s="134"/>
      <c r="E21" s="134"/>
      <c r="F21" s="134"/>
      <c r="G21" s="134"/>
      <c r="H21" s="134"/>
      <c r="I21" s="135"/>
      <c r="J21" s="39">
        <v>4</v>
      </c>
      <c r="K21" s="39">
        <v>0</v>
      </c>
      <c r="L21" s="40">
        <v>0</v>
      </c>
      <c r="M21" s="41">
        <v>0</v>
      </c>
      <c r="N21" s="42">
        <f>N22+N23</f>
        <v>734000</v>
      </c>
      <c r="O21" s="42">
        <f t="shared" ref="O21" si="1">O22</f>
        <v>753000</v>
      </c>
      <c r="P21" s="43">
        <f>P22+P23</f>
        <v>1131000</v>
      </c>
    </row>
    <row r="22" spans="1:16" ht="17.25" customHeight="1" x14ac:dyDescent="0.2">
      <c r="A22" s="57"/>
      <c r="B22" s="61"/>
      <c r="C22" s="61"/>
      <c r="D22" s="61"/>
      <c r="E22" s="61"/>
      <c r="F22" s="140" t="s">
        <v>201</v>
      </c>
      <c r="G22" s="140"/>
      <c r="H22" s="140"/>
      <c r="I22" s="140"/>
      <c r="J22" s="44">
        <v>4</v>
      </c>
      <c r="K22" s="44">
        <v>9</v>
      </c>
      <c r="L22" s="45">
        <v>0</v>
      </c>
      <c r="M22" s="46">
        <v>0</v>
      </c>
      <c r="N22" s="47">
        <v>734000</v>
      </c>
      <c r="O22" s="47">
        <v>753000</v>
      </c>
      <c r="P22" s="48">
        <v>768000</v>
      </c>
    </row>
    <row r="23" spans="1:16" ht="28.5" customHeight="1" x14ac:dyDescent="0.2">
      <c r="A23" s="59"/>
      <c r="B23" s="55"/>
      <c r="C23" s="55"/>
      <c r="D23" s="55"/>
      <c r="E23" s="55"/>
      <c r="F23" s="141" t="s">
        <v>204</v>
      </c>
      <c r="G23" s="141"/>
      <c r="H23" s="141"/>
      <c r="I23" s="142"/>
      <c r="J23" s="44">
        <v>4</v>
      </c>
      <c r="K23" s="44">
        <v>12</v>
      </c>
      <c r="L23" s="45"/>
      <c r="M23" s="46"/>
      <c r="N23" s="47">
        <v>0</v>
      </c>
      <c r="O23" s="47">
        <v>0</v>
      </c>
      <c r="P23" s="48">
        <v>363000</v>
      </c>
    </row>
    <row r="24" spans="1:16" ht="27.75" customHeight="1" x14ac:dyDescent="0.2">
      <c r="A24" s="133" t="s">
        <v>208</v>
      </c>
      <c r="B24" s="134"/>
      <c r="C24" s="134"/>
      <c r="D24" s="134"/>
      <c r="E24" s="134"/>
      <c r="F24" s="134"/>
      <c r="G24" s="134"/>
      <c r="H24" s="134"/>
      <c r="I24" s="135"/>
      <c r="J24" s="39">
        <v>5</v>
      </c>
      <c r="K24" s="39">
        <v>0</v>
      </c>
      <c r="L24" s="40">
        <v>0</v>
      </c>
      <c r="M24" s="41">
        <v>0</v>
      </c>
      <c r="N24" s="42">
        <f>N25</f>
        <v>1202810</v>
      </c>
      <c r="O24" s="42">
        <f t="shared" ref="O24:P24" si="2">O25</f>
        <v>0</v>
      </c>
      <c r="P24" s="43">
        <f t="shared" si="2"/>
        <v>15400</v>
      </c>
    </row>
    <row r="25" spans="1:16" x14ac:dyDescent="0.2">
      <c r="A25" s="57"/>
      <c r="B25" s="58"/>
      <c r="C25" s="136" t="s">
        <v>209</v>
      </c>
      <c r="D25" s="130"/>
      <c r="E25" s="130"/>
      <c r="F25" s="130"/>
      <c r="G25" s="130"/>
      <c r="H25" s="130"/>
      <c r="I25" s="131"/>
      <c r="J25" s="44">
        <v>5</v>
      </c>
      <c r="K25" s="44">
        <v>3</v>
      </c>
      <c r="L25" s="45">
        <v>0</v>
      </c>
      <c r="M25" s="46">
        <v>0</v>
      </c>
      <c r="N25" s="47">
        <v>1202810</v>
      </c>
      <c r="O25" s="47">
        <v>0</v>
      </c>
      <c r="P25" s="48">
        <v>15400</v>
      </c>
    </row>
    <row r="26" spans="1:16" x14ac:dyDescent="0.2">
      <c r="A26" s="133" t="s">
        <v>213</v>
      </c>
      <c r="B26" s="134"/>
      <c r="C26" s="134"/>
      <c r="D26" s="134"/>
      <c r="E26" s="134"/>
      <c r="F26" s="134"/>
      <c r="G26" s="134"/>
      <c r="H26" s="134"/>
      <c r="I26" s="135"/>
      <c r="J26" s="39">
        <v>8</v>
      </c>
      <c r="K26" s="39">
        <v>0</v>
      </c>
      <c r="L26" s="40">
        <v>0</v>
      </c>
      <c r="M26" s="41">
        <v>0</v>
      </c>
      <c r="N26" s="42">
        <f t="shared" ref="N26:O26" si="3">N27</f>
        <v>2540571</v>
      </c>
      <c r="O26" s="42">
        <f t="shared" si="3"/>
        <v>2266631</v>
      </c>
      <c r="P26" s="43">
        <f>P27</f>
        <v>2261050</v>
      </c>
    </row>
    <row r="27" spans="1:16" x14ac:dyDescent="0.2">
      <c r="A27" s="57"/>
      <c r="B27" s="58"/>
      <c r="C27" s="136" t="s">
        <v>214</v>
      </c>
      <c r="D27" s="130"/>
      <c r="E27" s="130"/>
      <c r="F27" s="130"/>
      <c r="G27" s="130"/>
      <c r="H27" s="130"/>
      <c r="I27" s="131"/>
      <c r="J27" s="44">
        <v>8</v>
      </c>
      <c r="K27" s="44">
        <v>1</v>
      </c>
      <c r="L27" s="45">
        <v>0</v>
      </c>
      <c r="M27" s="46">
        <v>0</v>
      </c>
      <c r="N27" s="47">
        <v>2540571</v>
      </c>
      <c r="O27" s="47">
        <v>2266631</v>
      </c>
      <c r="P27" s="48">
        <v>2261050</v>
      </c>
    </row>
    <row r="28" spans="1:16" x14ac:dyDescent="0.2">
      <c r="A28" s="62"/>
      <c r="B28" s="63"/>
      <c r="C28" s="64"/>
      <c r="D28" s="64"/>
      <c r="E28" s="64"/>
      <c r="F28" s="137" t="s">
        <v>227</v>
      </c>
      <c r="G28" s="132"/>
      <c r="H28" s="132"/>
      <c r="I28" s="138"/>
      <c r="J28" s="39">
        <v>10</v>
      </c>
      <c r="K28" s="39">
        <v>1</v>
      </c>
      <c r="L28" s="40"/>
      <c r="M28" s="41"/>
      <c r="N28" s="42">
        <f>N29</f>
        <v>120000</v>
      </c>
      <c r="O28" s="42">
        <f>O29</f>
        <v>113000</v>
      </c>
      <c r="P28" s="42">
        <f>P29</f>
        <v>111000</v>
      </c>
    </row>
    <row r="29" spans="1:16" x14ac:dyDescent="0.2">
      <c r="A29" s="62"/>
      <c r="B29" s="63"/>
      <c r="C29" s="64"/>
      <c r="D29" s="64"/>
      <c r="E29" s="64"/>
      <c r="F29" s="136" t="s">
        <v>228</v>
      </c>
      <c r="G29" s="130"/>
      <c r="H29" s="130"/>
      <c r="I29" s="131"/>
      <c r="J29" s="44">
        <v>10</v>
      </c>
      <c r="K29" s="44">
        <v>1</v>
      </c>
      <c r="L29" s="45"/>
      <c r="M29" s="46"/>
      <c r="N29" s="47">
        <v>120000</v>
      </c>
      <c r="O29" s="47">
        <v>113000</v>
      </c>
      <c r="P29" s="47">
        <v>111000</v>
      </c>
    </row>
    <row r="30" spans="1:16" ht="13.5" thickBot="1" x14ac:dyDescent="0.25">
      <c r="A30" s="65"/>
      <c r="B30" s="65"/>
      <c r="C30" s="65"/>
      <c r="D30" s="65"/>
      <c r="E30" s="65"/>
      <c r="F30" s="139" t="s">
        <v>221</v>
      </c>
      <c r="G30" s="139"/>
      <c r="H30" s="139"/>
      <c r="I30" s="139"/>
      <c r="J30" s="49"/>
      <c r="K30" s="49"/>
      <c r="L30" s="50"/>
      <c r="M30" s="50"/>
      <c r="N30" s="51">
        <f>N10+N16+N18+N21+N24+N26+N28</f>
        <v>8026510</v>
      </c>
      <c r="O30" s="51">
        <f>O10+O16+O18+O21+O24+O26+O28</f>
        <v>6625300</v>
      </c>
      <c r="P30" s="52">
        <f>P10+P16+P18+P21+P24+P26+P28</f>
        <v>6860200</v>
      </c>
    </row>
  </sheetData>
  <mergeCells count="28">
    <mergeCell ref="C27:I27"/>
    <mergeCell ref="F28:I28"/>
    <mergeCell ref="F29:I29"/>
    <mergeCell ref="F30:I30"/>
    <mergeCell ref="A21:I21"/>
    <mergeCell ref="F22:I22"/>
    <mergeCell ref="F23:I23"/>
    <mergeCell ref="A24:I24"/>
    <mergeCell ref="C25:I25"/>
    <mergeCell ref="A26:I26"/>
    <mergeCell ref="F20:I20"/>
    <mergeCell ref="A9:I9"/>
    <mergeCell ref="A10:I10"/>
    <mergeCell ref="C11:I11"/>
    <mergeCell ref="E12:I12"/>
    <mergeCell ref="F13:I13"/>
    <mergeCell ref="F14:I14"/>
    <mergeCell ref="F15:I15"/>
    <mergeCell ref="A16:I16"/>
    <mergeCell ref="C17:I17"/>
    <mergeCell ref="A18:I18"/>
    <mergeCell ref="C19:I19"/>
    <mergeCell ref="A7:M7"/>
    <mergeCell ref="N1:P1"/>
    <mergeCell ref="N2:P2"/>
    <mergeCell ref="N3:P3"/>
    <mergeCell ref="N4:P4"/>
    <mergeCell ref="A6:P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workbookViewId="0">
      <selection activeCell="S71" sqref="S71"/>
    </sheetView>
  </sheetViews>
  <sheetFormatPr defaultRowHeight="12.75" x14ac:dyDescent="0.2"/>
  <cols>
    <col min="1" max="2" width="0.5703125" customWidth="1"/>
    <col min="3" max="3" width="0.140625" hidden="1" customWidth="1"/>
    <col min="4" max="4" width="0.5703125" hidden="1" customWidth="1"/>
    <col min="5" max="5" width="0.140625" customWidth="1"/>
    <col min="9" max="9" width="11.28515625" customWidth="1"/>
    <col min="12" max="12" width="13" customWidth="1"/>
    <col min="13" max="13" width="9.5703125" customWidth="1"/>
    <col min="14" max="14" width="13.42578125" customWidth="1"/>
    <col min="15" max="15" width="13" customWidth="1"/>
    <col min="16" max="16" width="13.5703125" customWidth="1"/>
  </cols>
  <sheetData>
    <row r="1" spans="1:16" x14ac:dyDescent="0.2">
      <c r="A1" s="27"/>
      <c r="B1" s="27"/>
      <c r="C1" s="27"/>
      <c r="D1" s="27"/>
      <c r="E1" s="27"/>
      <c r="F1" s="28"/>
      <c r="G1" s="28"/>
      <c r="H1" s="28"/>
      <c r="I1" s="28"/>
      <c r="J1" s="29"/>
      <c r="K1" s="29"/>
      <c r="L1" s="30"/>
      <c r="M1" s="107" t="s">
        <v>157</v>
      </c>
      <c r="N1" s="107"/>
      <c r="O1" s="107"/>
      <c r="P1" s="107"/>
    </row>
    <row r="2" spans="1:16" x14ac:dyDescent="0.2">
      <c r="A2" s="27"/>
      <c r="B2" s="27"/>
      <c r="C2" s="27"/>
      <c r="D2" s="27"/>
      <c r="E2" s="27"/>
      <c r="F2" s="28"/>
      <c r="G2" s="28"/>
      <c r="H2" s="28"/>
      <c r="I2" s="28"/>
      <c r="J2" s="29"/>
      <c r="K2" s="29"/>
      <c r="L2" s="30"/>
      <c r="M2" s="107" t="s">
        <v>111</v>
      </c>
      <c r="N2" s="107"/>
      <c r="O2" s="107"/>
      <c r="P2" s="107"/>
    </row>
    <row r="3" spans="1:16" x14ac:dyDescent="0.2">
      <c r="A3" s="27"/>
      <c r="B3" s="27"/>
      <c r="C3" s="27"/>
      <c r="D3" s="27"/>
      <c r="E3" s="27"/>
      <c r="F3" s="28"/>
      <c r="G3" s="28"/>
      <c r="H3" s="28"/>
      <c r="I3" s="28"/>
      <c r="J3" s="29"/>
      <c r="K3" s="29"/>
      <c r="L3" s="30"/>
      <c r="M3" s="107" t="s">
        <v>158</v>
      </c>
      <c r="N3" s="107"/>
      <c r="O3" s="107"/>
      <c r="P3" s="107"/>
    </row>
    <row r="4" spans="1:16" x14ac:dyDescent="0.2">
      <c r="A4" s="27"/>
      <c r="B4" s="27"/>
      <c r="C4" s="27"/>
      <c r="D4" s="27"/>
      <c r="E4" s="27"/>
      <c r="F4" s="28"/>
      <c r="G4" s="28"/>
      <c r="H4" s="28"/>
      <c r="I4" s="28"/>
      <c r="J4" s="29"/>
      <c r="K4" s="29"/>
      <c r="L4" s="30"/>
      <c r="M4" s="107" t="s">
        <v>159</v>
      </c>
      <c r="N4" s="107"/>
      <c r="O4" s="107"/>
      <c r="P4" s="107"/>
    </row>
    <row r="5" spans="1:16" x14ac:dyDescent="0.2">
      <c r="A5" s="27"/>
      <c r="B5" s="27"/>
      <c r="C5" s="27"/>
      <c r="D5" s="27"/>
      <c r="E5" s="27"/>
      <c r="F5" s="28"/>
      <c r="G5" s="28"/>
      <c r="H5" s="28"/>
      <c r="I5" s="28"/>
      <c r="J5" s="29"/>
      <c r="K5" s="29"/>
      <c r="L5" s="30"/>
      <c r="M5" s="30"/>
      <c r="N5" s="29"/>
      <c r="O5" s="29"/>
      <c r="P5" s="29"/>
    </row>
    <row r="6" spans="1:16" x14ac:dyDescent="0.2">
      <c r="A6" s="108" t="s">
        <v>160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16" x14ac:dyDescent="0.2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31"/>
      <c r="O7" s="31"/>
      <c r="P7" s="32" t="s">
        <v>161</v>
      </c>
    </row>
    <row r="8" spans="1:16" ht="13.5" thickBot="1" x14ac:dyDescent="0.25">
      <c r="A8" s="33"/>
      <c r="B8" s="34" t="s">
        <v>162</v>
      </c>
      <c r="C8" s="33"/>
      <c r="D8" s="33"/>
      <c r="E8" s="33"/>
      <c r="F8" s="35"/>
      <c r="G8" s="35"/>
      <c r="H8" s="35"/>
      <c r="I8" s="35"/>
      <c r="J8" s="36"/>
      <c r="K8" s="36"/>
      <c r="L8" s="36"/>
      <c r="M8" s="36"/>
      <c r="N8" s="31"/>
      <c r="O8" s="31"/>
      <c r="P8" s="31"/>
    </row>
    <row r="9" spans="1:16" x14ac:dyDescent="0.2">
      <c r="A9" s="110" t="s">
        <v>163</v>
      </c>
      <c r="B9" s="111"/>
      <c r="C9" s="111"/>
      <c r="D9" s="111"/>
      <c r="E9" s="111"/>
      <c r="F9" s="111"/>
      <c r="G9" s="111"/>
      <c r="H9" s="111"/>
      <c r="I9" s="111"/>
      <c r="J9" s="37" t="s">
        <v>164</v>
      </c>
      <c r="K9" s="37" t="s">
        <v>165</v>
      </c>
      <c r="L9" s="37" t="s">
        <v>166</v>
      </c>
      <c r="M9" s="37" t="s">
        <v>167</v>
      </c>
      <c r="N9" s="37">
        <v>2021</v>
      </c>
      <c r="O9" s="37">
        <v>2022</v>
      </c>
      <c r="P9" s="38">
        <v>2023</v>
      </c>
    </row>
    <row r="10" spans="1:16" ht="15.75" x14ac:dyDescent="0.25">
      <c r="A10" s="112" t="s">
        <v>168</v>
      </c>
      <c r="B10" s="113"/>
      <c r="C10" s="113"/>
      <c r="D10" s="113"/>
      <c r="E10" s="113"/>
      <c r="F10" s="113"/>
      <c r="G10" s="113"/>
      <c r="H10" s="113"/>
      <c r="I10" s="113"/>
      <c r="J10" s="70">
        <v>1</v>
      </c>
      <c r="K10" s="70">
        <v>0</v>
      </c>
      <c r="L10" s="71">
        <v>0</v>
      </c>
      <c r="M10" s="72">
        <v>0</v>
      </c>
      <c r="N10" s="73">
        <f>N11+N15+N22+N26+N30</f>
        <v>3201029</v>
      </c>
      <c r="O10" s="73">
        <f>O11+O15+O22+O26+O30</f>
        <v>3262950</v>
      </c>
      <c r="P10" s="74">
        <f>P11+P15+P22+P26+P30</f>
        <v>3112350</v>
      </c>
    </row>
    <row r="11" spans="1:16" ht="15.75" x14ac:dyDescent="0.25">
      <c r="A11" s="75"/>
      <c r="B11" s="76"/>
      <c r="C11" s="114" t="s">
        <v>169</v>
      </c>
      <c r="D11" s="114"/>
      <c r="E11" s="114"/>
      <c r="F11" s="114"/>
      <c r="G11" s="114"/>
      <c r="H11" s="114"/>
      <c r="I11" s="114"/>
      <c r="J11" s="70">
        <v>1</v>
      </c>
      <c r="K11" s="70">
        <v>2</v>
      </c>
      <c r="L11" s="71">
        <v>0</v>
      </c>
      <c r="M11" s="72">
        <v>0</v>
      </c>
      <c r="N11" s="73">
        <f>N12</f>
        <v>963408</v>
      </c>
      <c r="O11" s="73">
        <f>O12</f>
        <v>963408</v>
      </c>
      <c r="P11" s="74">
        <f>P12</f>
        <v>963408</v>
      </c>
    </row>
    <row r="12" spans="1:16" ht="67.5" customHeight="1" x14ac:dyDescent="0.25">
      <c r="A12" s="75"/>
      <c r="B12" s="76"/>
      <c r="C12" s="77"/>
      <c r="D12" s="78"/>
      <c r="E12" s="109" t="s">
        <v>170</v>
      </c>
      <c r="F12" s="109"/>
      <c r="G12" s="109"/>
      <c r="H12" s="109"/>
      <c r="I12" s="109"/>
      <c r="J12" s="79">
        <v>1</v>
      </c>
      <c r="K12" s="79">
        <v>2</v>
      </c>
      <c r="L12" s="80">
        <v>6310000000</v>
      </c>
      <c r="M12" s="81">
        <v>0</v>
      </c>
      <c r="N12" s="82">
        <f t="shared" ref="N12:P13" si="0">N13</f>
        <v>963408</v>
      </c>
      <c r="O12" s="82">
        <f t="shared" si="0"/>
        <v>963408</v>
      </c>
      <c r="P12" s="83">
        <f t="shared" si="0"/>
        <v>963408</v>
      </c>
    </row>
    <row r="13" spans="1:16" ht="23.25" customHeight="1" x14ac:dyDescent="0.25">
      <c r="A13" s="75"/>
      <c r="B13" s="76"/>
      <c r="C13" s="77"/>
      <c r="D13" s="78"/>
      <c r="E13" s="109" t="s">
        <v>171</v>
      </c>
      <c r="F13" s="109"/>
      <c r="G13" s="109"/>
      <c r="H13" s="109"/>
      <c r="I13" s="109"/>
      <c r="J13" s="79">
        <v>1</v>
      </c>
      <c r="K13" s="79">
        <v>2</v>
      </c>
      <c r="L13" s="80">
        <v>6310010010</v>
      </c>
      <c r="M13" s="81">
        <v>0</v>
      </c>
      <c r="N13" s="82">
        <f t="shared" si="0"/>
        <v>963408</v>
      </c>
      <c r="O13" s="82">
        <f t="shared" si="0"/>
        <v>963408</v>
      </c>
      <c r="P13" s="83">
        <f t="shared" si="0"/>
        <v>963408</v>
      </c>
    </row>
    <row r="14" spans="1:16" ht="48.75" customHeight="1" x14ac:dyDescent="0.25">
      <c r="A14" s="75"/>
      <c r="B14" s="76"/>
      <c r="C14" s="77"/>
      <c r="D14" s="78"/>
      <c r="E14" s="109" t="s">
        <v>172</v>
      </c>
      <c r="F14" s="109"/>
      <c r="G14" s="109"/>
      <c r="H14" s="109"/>
      <c r="I14" s="109"/>
      <c r="J14" s="79">
        <v>1</v>
      </c>
      <c r="K14" s="79">
        <v>2</v>
      </c>
      <c r="L14" s="80">
        <v>6310010010</v>
      </c>
      <c r="M14" s="81">
        <v>120</v>
      </c>
      <c r="N14" s="82">
        <v>963408</v>
      </c>
      <c r="O14" s="82">
        <v>963408</v>
      </c>
      <c r="P14" s="83">
        <v>963408</v>
      </c>
    </row>
    <row r="15" spans="1:16" ht="101.25" customHeight="1" x14ac:dyDescent="0.25">
      <c r="A15" s="75"/>
      <c r="B15" s="76"/>
      <c r="C15" s="77"/>
      <c r="D15" s="77"/>
      <c r="E15" s="114" t="s">
        <v>173</v>
      </c>
      <c r="F15" s="114"/>
      <c r="G15" s="114"/>
      <c r="H15" s="114"/>
      <c r="I15" s="114"/>
      <c r="J15" s="70">
        <v>1</v>
      </c>
      <c r="K15" s="70">
        <v>4</v>
      </c>
      <c r="L15" s="71">
        <v>0</v>
      </c>
      <c r="M15" s="72">
        <v>0</v>
      </c>
      <c r="N15" s="73">
        <f>N16</f>
        <v>2191221</v>
      </c>
      <c r="O15" s="73">
        <f>O16</f>
        <v>2253142</v>
      </c>
      <c r="P15" s="74">
        <f>P16</f>
        <v>2102542</v>
      </c>
    </row>
    <row r="16" spans="1:16" ht="66" customHeight="1" x14ac:dyDescent="0.25">
      <c r="A16" s="75"/>
      <c r="B16" s="76"/>
      <c r="C16" s="77"/>
      <c r="D16" s="109" t="s">
        <v>170</v>
      </c>
      <c r="E16" s="109"/>
      <c r="F16" s="109"/>
      <c r="G16" s="109"/>
      <c r="H16" s="109"/>
      <c r="I16" s="109"/>
      <c r="J16" s="79">
        <v>1</v>
      </c>
      <c r="K16" s="79">
        <v>4</v>
      </c>
      <c r="L16" s="80">
        <v>6310000000</v>
      </c>
      <c r="M16" s="81">
        <v>0</v>
      </c>
      <c r="N16" s="82">
        <f>N17</f>
        <v>2191221</v>
      </c>
      <c r="O16" s="82">
        <f t="shared" ref="O16:P16" si="1">O17</f>
        <v>2253142</v>
      </c>
      <c r="P16" s="83">
        <f t="shared" si="1"/>
        <v>2102542</v>
      </c>
    </row>
    <row r="17" spans="1:16" ht="31.5" customHeight="1" x14ac:dyDescent="0.25">
      <c r="A17" s="75"/>
      <c r="B17" s="76"/>
      <c r="C17" s="77"/>
      <c r="D17" s="78"/>
      <c r="E17" s="109" t="s">
        <v>174</v>
      </c>
      <c r="F17" s="109"/>
      <c r="G17" s="109"/>
      <c r="H17" s="109"/>
      <c r="I17" s="109"/>
      <c r="J17" s="79">
        <v>1</v>
      </c>
      <c r="K17" s="79">
        <v>4</v>
      </c>
      <c r="L17" s="80">
        <v>6310010020</v>
      </c>
      <c r="M17" s="81">
        <v>0</v>
      </c>
      <c r="N17" s="82">
        <f>N18+N19+N20+N21</f>
        <v>2191221</v>
      </c>
      <c r="O17" s="82">
        <f>O18+O19+O20+O21</f>
        <v>2253142</v>
      </c>
      <c r="P17" s="83">
        <f>P18+P19+P20+P21</f>
        <v>2102542</v>
      </c>
    </row>
    <row r="18" spans="1:16" ht="49.5" customHeight="1" x14ac:dyDescent="0.25">
      <c r="A18" s="75"/>
      <c r="B18" s="76"/>
      <c r="C18" s="77"/>
      <c r="D18" s="78"/>
      <c r="E18" s="78"/>
      <c r="F18" s="109" t="s">
        <v>172</v>
      </c>
      <c r="G18" s="109"/>
      <c r="H18" s="109"/>
      <c r="I18" s="109"/>
      <c r="J18" s="79">
        <v>1</v>
      </c>
      <c r="K18" s="79">
        <v>4</v>
      </c>
      <c r="L18" s="80">
        <v>6310010020</v>
      </c>
      <c r="M18" s="81" t="s">
        <v>175</v>
      </c>
      <c r="N18" s="82">
        <v>1934121</v>
      </c>
      <c r="O18" s="82">
        <v>1934121</v>
      </c>
      <c r="P18" s="83">
        <v>1934121</v>
      </c>
    </row>
    <row r="19" spans="1:16" ht="48.75" customHeight="1" x14ac:dyDescent="0.25">
      <c r="A19" s="75"/>
      <c r="B19" s="76"/>
      <c r="C19" s="77"/>
      <c r="D19" s="78"/>
      <c r="E19" s="78"/>
      <c r="F19" s="109" t="s">
        <v>176</v>
      </c>
      <c r="G19" s="109"/>
      <c r="H19" s="109"/>
      <c r="I19" s="109"/>
      <c r="J19" s="79">
        <v>1</v>
      </c>
      <c r="K19" s="79">
        <v>4</v>
      </c>
      <c r="L19" s="80">
        <v>6310010020</v>
      </c>
      <c r="M19" s="81" t="s">
        <v>177</v>
      </c>
      <c r="N19" s="82">
        <v>228000</v>
      </c>
      <c r="O19" s="82">
        <v>289921</v>
      </c>
      <c r="P19" s="83">
        <v>139321</v>
      </c>
    </row>
    <row r="20" spans="1:16" ht="22.5" customHeight="1" x14ac:dyDescent="0.25">
      <c r="A20" s="75"/>
      <c r="B20" s="76"/>
      <c r="C20" s="77"/>
      <c r="D20" s="78"/>
      <c r="E20" s="78"/>
      <c r="F20" s="109" t="s">
        <v>72</v>
      </c>
      <c r="G20" s="109"/>
      <c r="H20" s="109"/>
      <c r="I20" s="109"/>
      <c r="J20" s="79">
        <v>1</v>
      </c>
      <c r="K20" s="79">
        <v>4</v>
      </c>
      <c r="L20" s="80">
        <v>6310010020</v>
      </c>
      <c r="M20" s="81">
        <v>540</v>
      </c>
      <c r="N20" s="82">
        <v>21100</v>
      </c>
      <c r="O20" s="82">
        <v>21100</v>
      </c>
      <c r="P20" s="83">
        <v>21100</v>
      </c>
    </row>
    <row r="21" spans="1:16" ht="30.75" customHeight="1" x14ac:dyDescent="0.25">
      <c r="A21" s="75"/>
      <c r="B21" s="76"/>
      <c r="C21" s="77"/>
      <c r="D21" s="78"/>
      <c r="E21" s="78"/>
      <c r="F21" s="109" t="s">
        <v>178</v>
      </c>
      <c r="G21" s="109"/>
      <c r="H21" s="109"/>
      <c r="I21" s="109"/>
      <c r="J21" s="79">
        <v>1</v>
      </c>
      <c r="K21" s="79">
        <v>4</v>
      </c>
      <c r="L21" s="80">
        <v>6310010020</v>
      </c>
      <c r="M21" s="81">
        <v>850</v>
      </c>
      <c r="N21" s="82">
        <v>8000</v>
      </c>
      <c r="O21" s="82">
        <v>8000</v>
      </c>
      <c r="P21" s="83">
        <v>8000</v>
      </c>
    </row>
    <row r="22" spans="1:16" ht="77.25" customHeight="1" x14ac:dyDescent="0.25">
      <c r="A22" s="75"/>
      <c r="B22" s="76"/>
      <c r="C22" s="77"/>
      <c r="D22" s="78"/>
      <c r="E22" s="78"/>
      <c r="F22" s="114" t="s">
        <v>179</v>
      </c>
      <c r="G22" s="114"/>
      <c r="H22" s="114"/>
      <c r="I22" s="114"/>
      <c r="J22" s="70">
        <v>1</v>
      </c>
      <c r="K22" s="70">
        <v>6</v>
      </c>
      <c r="L22" s="71">
        <v>0</v>
      </c>
      <c r="M22" s="72">
        <v>0</v>
      </c>
      <c r="N22" s="73">
        <f>N23</f>
        <v>29400</v>
      </c>
      <c r="O22" s="73">
        <f>O23</f>
        <v>29400</v>
      </c>
      <c r="P22" s="74">
        <f>P23</f>
        <v>29400</v>
      </c>
    </row>
    <row r="23" spans="1:16" ht="61.5" customHeight="1" x14ac:dyDescent="0.25">
      <c r="A23" s="75"/>
      <c r="B23" s="76"/>
      <c r="C23" s="77"/>
      <c r="D23" s="78"/>
      <c r="E23" s="78"/>
      <c r="F23" s="109" t="s">
        <v>170</v>
      </c>
      <c r="G23" s="109"/>
      <c r="H23" s="109"/>
      <c r="I23" s="109"/>
      <c r="J23" s="79">
        <v>1</v>
      </c>
      <c r="K23" s="79">
        <v>6</v>
      </c>
      <c r="L23" s="84">
        <v>6310000000</v>
      </c>
      <c r="M23" s="81">
        <v>0</v>
      </c>
      <c r="N23" s="82">
        <f t="shared" ref="N23:P24" si="2">N24</f>
        <v>29400</v>
      </c>
      <c r="O23" s="82">
        <f t="shared" si="2"/>
        <v>29400</v>
      </c>
      <c r="P23" s="83">
        <f t="shared" si="2"/>
        <v>29400</v>
      </c>
    </row>
    <row r="24" spans="1:16" ht="66.75" customHeight="1" x14ac:dyDescent="0.25">
      <c r="A24" s="75"/>
      <c r="B24" s="76"/>
      <c r="C24" s="77"/>
      <c r="D24" s="78"/>
      <c r="E24" s="78"/>
      <c r="F24" s="109" t="s">
        <v>180</v>
      </c>
      <c r="G24" s="109"/>
      <c r="H24" s="109"/>
      <c r="I24" s="109"/>
      <c r="J24" s="79">
        <v>1</v>
      </c>
      <c r="K24" s="79">
        <v>6</v>
      </c>
      <c r="L24" s="84">
        <v>6310010080</v>
      </c>
      <c r="M24" s="81">
        <v>0</v>
      </c>
      <c r="N24" s="82">
        <f t="shared" si="2"/>
        <v>29400</v>
      </c>
      <c r="O24" s="82">
        <f t="shared" si="2"/>
        <v>29400</v>
      </c>
      <c r="P24" s="83">
        <f t="shared" si="2"/>
        <v>29400</v>
      </c>
    </row>
    <row r="25" spans="1:16" ht="20.25" customHeight="1" x14ac:dyDescent="0.25">
      <c r="A25" s="75"/>
      <c r="B25" s="76"/>
      <c r="C25" s="77"/>
      <c r="D25" s="78"/>
      <c r="E25" s="78"/>
      <c r="F25" s="109" t="s">
        <v>72</v>
      </c>
      <c r="G25" s="109"/>
      <c r="H25" s="109"/>
      <c r="I25" s="109"/>
      <c r="J25" s="79">
        <v>1</v>
      </c>
      <c r="K25" s="79">
        <v>6</v>
      </c>
      <c r="L25" s="84">
        <v>6310010080</v>
      </c>
      <c r="M25" s="81">
        <v>540</v>
      </c>
      <c r="N25" s="82">
        <v>29400</v>
      </c>
      <c r="O25" s="82">
        <v>29400</v>
      </c>
      <c r="P25" s="83">
        <v>29400</v>
      </c>
    </row>
    <row r="26" spans="1:16" ht="21.75" customHeight="1" x14ac:dyDescent="0.25">
      <c r="A26" s="85"/>
      <c r="B26" s="86"/>
      <c r="C26" s="87"/>
      <c r="D26" s="88"/>
      <c r="E26" s="88"/>
      <c r="F26" s="117" t="s">
        <v>181</v>
      </c>
      <c r="G26" s="117"/>
      <c r="H26" s="117"/>
      <c r="I26" s="118"/>
      <c r="J26" s="79">
        <v>1</v>
      </c>
      <c r="K26" s="79">
        <v>11</v>
      </c>
      <c r="L26" s="84">
        <v>0</v>
      </c>
      <c r="M26" s="81">
        <v>0</v>
      </c>
      <c r="N26" s="82">
        <f t="shared" ref="N26:P28" si="3">N27</f>
        <v>15000</v>
      </c>
      <c r="O26" s="82">
        <f t="shared" si="3"/>
        <v>15000</v>
      </c>
      <c r="P26" s="83">
        <f t="shared" si="3"/>
        <v>15000</v>
      </c>
    </row>
    <row r="27" spans="1:16" ht="30" customHeight="1" x14ac:dyDescent="0.25">
      <c r="A27" s="85"/>
      <c r="B27" s="86"/>
      <c r="C27" s="87"/>
      <c r="D27" s="88"/>
      <c r="E27" s="88"/>
      <c r="F27" s="115" t="s">
        <v>182</v>
      </c>
      <c r="G27" s="115"/>
      <c r="H27" s="115"/>
      <c r="I27" s="116"/>
      <c r="J27" s="79">
        <v>1</v>
      </c>
      <c r="K27" s="79">
        <v>11</v>
      </c>
      <c r="L27" s="84">
        <v>7700000000</v>
      </c>
      <c r="M27" s="81">
        <v>0</v>
      </c>
      <c r="N27" s="82">
        <f t="shared" si="3"/>
        <v>15000</v>
      </c>
      <c r="O27" s="82">
        <f t="shared" si="3"/>
        <v>15000</v>
      </c>
      <c r="P27" s="83">
        <f t="shared" si="3"/>
        <v>15000</v>
      </c>
    </row>
    <row r="28" spans="1:16" ht="55.5" customHeight="1" x14ac:dyDescent="0.25">
      <c r="A28" s="85"/>
      <c r="B28" s="86"/>
      <c r="C28" s="87"/>
      <c r="D28" s="88"/>
      <c r="E28" s="88"/>
      <c r="F28" s="115" t="s">
        <v>183</v>
      </c>
      <c r="G28" s="115"/>
      <c r="H28" s="115"/>
      <c r="I28" s="116"/>
      <c r="J28" s="79">
        <v>1</v>
      </c>
      <c r="K28" s="79">
        <v>11</v>
      </c>
      <c r="L28" s="84">
        <v>7700000040</v>
      </c>
      <c r="M28" s="81">
        <v>0</v>
      </c>
      <c r="N28" s="82">
        <f t="shared" si="3"/>
        <v>15000</v>
      </c>
      <c r="O28" s="82">
        <f t="shared" si="3"/>
        <v>15000</v>
      </c>
      <c r="P28" s="83">
        <f t="shared" si="3"/>
        <v>15000</v>
      </c>
    </row>
    <row r="29" spans="1:16" ht="21.75" customHeight="1" x14ac:dyDescent="0.25">
      <c r="A29" s="85"/>
      <c r="B29" s="86"/>
      <c r="C29" s="87"/>
      <c r="D29" s="88"/>
      <c r="E29" s="88"/>
      <c r="F29" s="115" t="s">
        <v>184</v>
      </c>
      <c r="G29" s="115"/>
      <c r="H29" s="115"/>
      <c r="I29" s="116"/>
      <c r="J29" s="79">
        <v>1</v>
      </c>
      <c r="K29" s="79">
        <v>11</v>
      </c>
      <c r="L29" s="84">
        <v>7700000040</v>
      </c>
      <c r="M29" s="81">
        <v>870</v>
      </c>
      <c r="N29" s="82">
        <v>15000</v>
      </c>
      <c r="O29" s="82">
        <v>15000</v>
      </c>
      <c r="P29" s="83">
        <v>15000</v>
      </c>
    </row>
    <row r="30" spans="1:16" ht="31.5" customHeight="1" x14ac:dyDescent="0.25">
      <c r="A30" s="85"/>
      <c r="B30" s="86"/>
      <c r="C30" s="87"/>
      <c r="D30" s="88"/>
      <c r="E30" s="88"/>
      <c r="F30" s="117" t="s">
        <v>185</v>
      </c>
      <c r="G30" s="115"/>
      <c r="H30" s="115"/>
      <c r="I30" s="116"/>
      <c r="J30" s="70">
        <v>1</v>
      </c>
      <c r="K30" s="70">
        <v>13</v>
      </c>
      <c r="L30" s="89">
        <v>0</v>
      </c>
      <c r="M30" s="72">
        <v>0</v>
      </c>
      <c r="N30" s="73">
        <f t="shared" ref="N30:P32" si="4">N31</f>
        <v>2000</v>
      </c>
      <c r="O30" s="73">
        <f t="shared" si="4"/>
        <v>2000</v>
      </c>
      <c r="P30" s="74">
        <f t="shared" si="4"/>
        <v>2000</v>
      </c>
    </row>
    <row r="31" spans="1:16" ht="46.5" customHeight="1" x14ac:dyDescent="0.25">
      <c r="A31" s="85"/>
      <c r="B31" s="86"/>
      <c r="C31" s="87"/>
      <c r="D31" s="88"/>
      <c r="E31" s="88"/>
      <c r="F31" s="115" t="s">
        <v>186</v>
      </c>
      <c r="G31" s="115"/>
      <c r="H31" s="115"/>
      <c r="I31" s="116"/>
      <c r="J31" s="79">
        <v>1</v>
      </c>
      <c r="K31" s="79">
        <v>13</v>
      </c>
      <c r="L31" s="90">
        <v>7700000000</v>
      </c>
      <c r="M31" s="81">
        <v>0</v>
      </c>
      <c r="N31" s="82">
        <f t="shared" si="4"/>
        <v>2000</v>
      </c>
      <c r="O31" s="82">
        <f t="shared" si="4"/>
        <v>2000</v>
      </c>
      <c r="P31" s="83">
        <f t="shared" si="4"/>
        <v>2000</v>
      </c>
    </row>
    <row r="32" spans="1:16" ht="53.25" customHeight="1" x14ac:dyDescent="0.25">
      <c r="A32" s="85"/>
      <c r="B32" s="86"/>
      <c r="C32" s="87"/>
      <c r="D32" s="88"/>
      <c r="E32" s="88"/>
      <c r="F32" s="115" t="s">
        <v>187</v>
      </c>
      <c r="G32" s="115"/>
      <c r="H32" s="115"/>
      <c r="I32" s="116"/>
      <c r="J32" s="79">
        <v>1</v>
      </c>
      <c r="K32" s="79">
        <v>13</v>
      </c>
      <c r="L32" s="84">
        <v>7700095100</v>
      </c>
      <c r="M32" s="81">
        <v>0</v>
      </c>
      <c r="N32" s="82">
        <f t="shared" si="4"/>
        <v>2000</v>
      </c>
      <c r="O32" s="82">
        <f t="shared" si="4"/>
        <v>2000</v>
      </c>
      <c r="P32" s="83">
        <f t="shared" si="4"/>
        <v>2000</v>
      </c>
    </row>
    <row r="33" spans="1:16" ht="24.75" customHeight="1" x14ac:dyDescent="0.25">
      <c r="A33" s="85"/>
      <c r="B33" s="86"/>
      <c r="C33" s="87"/>
      <c r="D33" s="88"/>
      <c r="E33" s="88"/>
      <c r="F33" s="115" t="s">
        <v>188</v>
      </c>
      <c r="G33" s="115"/>
      <c r="H33" s="115"/>
      <c r="I33" s="116"/>
      <c r="J33" s="79">
        <v>1</v>
      </c>
      <c r="K33" s="79">
        <v>13</v>
      </c>
      <c r="L33" s="84">
        <v>7700095100</v>
      </c>
      <c r="M33" s="81">
        <v>850</v>
      </c>
      <c r="N33" s="82">
        <v>2000</v>
      </c>
      <c r="O33" s="82">
        <v>2000</v>
      </c>
      <c r="P33" s="83">
        <v>2000</v>
      </c>
    </row>
    <row r="34" spans="1:16" ht="23.25" customHeight="1" x14ac:dyDescent="0.25">
      <c r="A34" s="119" t="s">
        <v>189</v>
      </c>
      <c r="B34" s="120"/>
      <c r="C34" s="120"/>
      <c r="D34" s="120"/>
      <c r="E34" s="120"/>
      <c r="F34" s="120"/>
      <c r="G34" s="120"/>
      <c r="H34" s="120"/>
      <c r="I34" s="121"/>
      <c r="J34" s="70">
        <v>2</v>
      </c>
      <c r="K34" s="70">
        <v>0</v>
      </c>
      <c r="L34" s="71">
        <v>0</v>
      </c>
      <c r="M34" s="72">
        <v>0</v>
      </c>
      <c r="N34" s="73">
        <f t="shared" ref="N34:P36" si="5">N35</f>
        <v>104800</v>
      </c>
      <c r="O34" s="73">
        <f t="shared" si="5"/>
        <v>108300</v>
      </c>
      <c r="P34" s="74">
        <f t="shared" si="5"/>
        <v>112100</v>
      </c>
    </row>
    <row r="35" spans="1:16" ht="31.5" customHeight="1" x14ac:dyDescent="0.25">
      <c r="A35" s="75"/>
      <c r="B35" s="76"/>
      <c r="C35" s="122" t="s">
        <v>190</v>
      </c>
      <c r="D35" s="117"/>
      <c r="E35" s="117"/>
      <c r="F35" s="117"/>
      <c r="G35" s="117"/>
      <c r="H35" s="117"/>
      <c r="I35" s="118"/>
      <c r="J35" s="70">
        <v>2</v>
      </c>
      <c r="K35" s="70">
        <v>3</v>
      </c>
      <c r="L35" s="71">
        <v>0</v>
      </c>
      <c r="M35" s="72">
        <v>0</v>
      </c>
      <c r="N35" s="73">
        <f>N36</f>
        <v>104800</v>
      </c>
      <c r="O35" s="73">
        <f>O36</f>
        <v>108300</v>
      </c>
      <c r="P35" s="74">
        <f>P36</f>
        <v>112100</v>
      </c>
    </row>
    <row r="36" spans="1:16" ht="61.5" customHeight="1" x14ac:dyDescent="0.25">
      <c r="A36" s="75"/>
      <c r="B36" s="76"/>
      <c r="C36" s="77"/>
      <c r="D36" s="78"/>
      <c r="E36" s="123" t="s">
        <v>191</v>
      </c>
      <c r="F36" s="115"/>
      <c r="G36" s="115"/>
      <c r="H36" s="115"/>
      <c r="I36" s="116"/>
      <c r="J36" s="79">
        <v>2</v>
      </c>
      <c r="K36" s="79">
        <v>3</v>
      </c>
      <c r="L36" s="80">
        <v>6320000000</v>
      </c>
      <c r="M36" s="81">
        <v>0</v>
      </c>
      <c r="N36" s="82">
        <f t="shared" si="5"/>
        <v>104800</v>
      </c>
      <c r="O36" s="82">
        <f t="shared" si="5"/>
        <v>108300</v>
      </c>
      <c r="P36" s="83">
        <f t="shared" si="5"/>
        <v>112100</v>
      </c>
    </row>
    <row r="37" spans="1:16" ht="48.75" customHeight="1" x14ac:dyDescent="0.25">
      <c r="A37" s="75"/>
      <c r="B37" s="76"/>
      <c r="C37" s="77"/>
      <c r="D37" s="78"/>
      <c r="E37" s="78"/>
      <c r="F37" s="109" t="s">
        <v>192</v>
      </c>
      <c r="G37" s="109"/>
      <c r="H37" s="109"/>
      <c r="I37" s="109"/>
      <c r="J37" s="79">
        <v>2</v>
      </c>
      <c r="K37" s="79">
        <v>3</v>
      </c>
      <c r="L37" s="80">
        <v>6320051180</v>
      </c>
      <c r="M37" s="81">
        <v>0</v>
      </c>
      <c r="N37" s="82">
        <f>N38+N39</f>
        <v>104800</v>
      </c>
      <c r="O37" s="82">
        <f>O38+O39</f>
        <v>108300</v>
      </c>
      <c r="P37" s="83">
        <f>P38+P39</f>
        <v>112100</v>
      </c>
    </row>
    <row r="38" spans="1:16" ht="50.25" customHeight="1" x14ac:dyDescent="0.25">
      <c r="A38" s="75"/>
      <c r="B38" s="76"/>
      <c r="C38" s="77"/>
      <c r="D38" s="78"/>
      <c r="E38" s="78"/>
      <c r="F38" s="109" t="s">
        <v>172</v>
      </c>
      <c r="G38" s="109"/>
      <c r="H38" s="109"/>
      <c r="I38" s="109"/>
      <c r="J38" s="79">
        <v>2</v>
      </c>
      <c r="K38" s="79">
        <v>3</v>
      </c>
      <c r="L38" s="80">
        <v>6320051180</v>
      </c>
      <c r="M38" s="81">
        <v>120</v>
      </c>
      <c r="N38" s="82">
        <v>104160</v>
      </c>
      <c r="O38" s="82">
        <v>104160</v>
      </c>
      <c r="P38" s="83">
        <v>106764</v>
      </c>
    </row>
    <row r="39" spans="1:16" ht="46.5" customHeight="1" x14ac:dyDescent="0.25">
      <c r="A39" s="75"/>
      <c r="B39" s="76"/>
      <c r="C39" s="77"/>
      <c r="D39" s="78"/>
      <c r="E39" s="78"/>
      <c r="F39" s="109" t="s">
        <v>176</v>
      </c>
      <c r="G39" s="109"/>
      <c r="H39" s="109"/>
      <c r="I39" s="109"/>
      <c r="J39" s="79">
        <v>2</v>
      </c>
      <c r="K39" s="79">
        <v>3</v>
      </c>
      <c r="L39" s="80">
        <v>6320051180</v>
      </c>
      <c r="M39" s="81">
        <v>240</v>
      </c>
      <c r="N39" s="82">
        <v>640</v>
      </c>
      <c r="O39" s="82">
        <v>4140</v>
      </c>
      <c r="P39" s="83">
        <v>5336</v>
      </c>
    </row>
    <row r="40" spans="1:16" ht="48" customHeight="1" x14ac:dyDescent="0.25">
      <c r="A40" s="119" t="s">
        <v>193</v>
      </c>
      <c r="B40" s="120"/>
      <c r="C40" s="120"/>
      <c r="D40" s="120"/>
      <c r="E40" s="120"/>
      <c r="F40" s="120"/>
      <c r="G40" s="120"/>
      <c r="H40" s="120"/>
      <c r="I40" s="121"/>
      <c r="J40" s="70">
        <v>3</v>
      </c>
      <c r="K40" s="70">
        <v>0</v>
      </c>
      <c r="L40" s="71">
        <v>0</v>
      </c>
      <c r="M40" s="72">
        <v>0</v>
      </c>
      <c r="N40" s="73">
        <f>N41+N45</f>
        <v>123300</v>
      </c>
      <c r="O40" s="73">
        <f>O41+O45</f>
        <v>121419</v>
      </c>
      <c r="P40" s="74">
        <f>P41+P45</f>
        <v>117300</v>
      </c>
    </row>
    <row r="41" spans="1:16" ht="30.75" customHeight="1" x14ac:dyDescent="0.25">
      <c r="A41" s="75"/>
      <c r="B41" s="76"/>
      <c r="C41" s="122" t="s">
        <v>194</v>
      </c>
      <c r="D41" s="117"/>
      <c r="E41" s="117"/>
      <c r="F41" s="117"/>
      <c r="G41" s="117"/>
      <c r="H41" s="117"/>
      <c r="I41" s="118"/>
      <c r="J41" s="70">
        <v>3</v>
      </c>
      <c r="K41" s="70">
        <v>10</v>
      </c>
      <c r="L41" s="71">
        <v>0</v>
      </c>
      <c r="M41" s="72">
        <v>0</v>
      </c>
      <c r="N41" s="73">
        <f>N42</f>
        <v>117300</v>
      </c>
      <c r="O41" s="73">
        <f>O42</f>
        <v>117300</v>
      </c>
      <c r="P41" s="74">
        <f>P42</f>
        <v>117300</v>
      </c>
    </row>
    <row r="42" spans="1:16" ht="62.25" customHeight="1" x14ac:dyDescent="0.25">
      <c r="A42" s="75"/>
      <c r="B42" s="76"/>
      <c r="C42" s="77"/>
      <c r="D42" s="78"/>
      <c r="E42" s="123" t="s">
        <v>195</v>
      </c>
      <c r="F42" s="115"/>
      <c r="G42" s="115"/>
      <c r="H42" s="115"/>
      <c r="I42" s="116"/>
      <c r="J42" s="79">
        <v>3</v>
      </c>
      <c r="K42" s="79">
        <v>10</v>
      </c>
      <c r="L42" s="80">
        <v>6330000000</v>
      </c>
      <c r="M42" s="81">
        <v>0</v>
      </c>
      <c r="N42" s="82">
        <f t="shared" ref="N42:P43" si="6">N43</f>
        <v>117300</v>
      </c>
      <c r="O42" s="82">
        <f t="shared" si="6"/>
        <v>117300</v>
      </c>
      <c r="P42" s="83">
        <f t="shared" si="6"/>
        <v>117300</v>
      </c>
    </row>
    <row r="43" spans="1:16" ht="81" customHeight="1" x14ac:dyDescent="0.25">
      <c r="A43" s="75"/>
      <c r="B43" s="76"/>
      <c r="C43" s="77"/>
      <c r="D43" s="78"/>
      <c r="E43" s="78"/>
      <c r="F43" s="109" t="s">
        <v>196</v>
      </c>
      <c r="G43" s="109"/>
      <c r="H43" s="109"/>
      <c r="I43" s="109"/>
      <c r="J43" s="79">
        <v>3</v>
      </c>
      <c r="K43" s="79">
        <v>10</v>
      </c>
      <c r="L43" s="80">
        <v>6330095020</v>
      </c>
      <c r="M43" s="81">
        <v>0</v>
      </c>
      <c r="N43" s="82">
        <f t="shared" si="6"/>
        <v>117300</v>
      </c>
      <c r="O43" s="82">
        <f t="shared" si="6"/>
        <v>117300</v>
      </c>
      <c r="P43" s="83">
        <f t="shared" si="6"/>
        <v>117300</v>
      </c>
    </row>
    <row r="44" spans="1:16" ht="45.75" customHeight="1" x14ac:dyDescent="0.25">
      <c r="A44" s="75"/>
      <c r="B44" s="76"/>
      <c r="C44" s="77"/>
      <c r="D44" s="78"/>
      <c r="E44" s="78"/>
      <c r="F44" s="109" t="s">
        <v>176</v>
      </c>
      <c r="G44" s="109"/>
      <c r="H44" s="109"/>
      <c r="I44" s="109"/>
      <c r="J44" s="79">
        <v>3</v>
      </c>
      <c r="K44" s="79">
        <v>10</v>
      </c>
      <c r="L44" s="80">
        <v>6330095020</v>
      </c>
      <c r="M44" s="81">
        <v>240</v>
      </c>
      <c r="N44" s="82">
        <v>117300</v>
      </c>
      <c r="O44" s="82">
        <v>117300</v>
      </c>
      <c r="P44" s="83">
        <v>117300</v>
      </c>
    </row>
    <row r="45" spans="1:16" ht="51.75" customHeight="1" x14ac:dyDescent="0.25">
      <c r="A45" s="75"/>
      <c r="B45" s="76"/>
      <c r="C45" s="77"/>
      <c r="D45" s="77"/>
      <c r="E45" s="77"/>
      <c r="F45" s="114" t="s">
        <v>197</v>
      </c>
      <c r="G45" s="114"/>
      <c r="H45" s="114"/>
      <c r="I45" s="114"/>
      <c r="J45" s="70">
        <v>3</v>
      </c>
      <c r="K45" s="70">
        <v>14</v>
      </c>
      <c r="L45" s="71">
        <v>0</v>
      </c>
      <c r="M45" s="72">
        <v>0</v>
      </c>
      <c r="N45" s="73">
        <f t="shared" ref="N45:P47" si="7">N46</f>
        <v>6000</v>
      </c>
      <c r="O45" s="73">
        <f t="shared" si="7"/>
        <v>4119</v>
      </c>
      <c r="P45" s="74">
        <f t="shared" si="7"/>
        <v>0</v>
      </c>
    </row>
    <row r="46" spans="1:16" ht="33.75" customHeight="1" x14ac:dyDescent="0.25">
      <c r="A46" s="75"/>
      <c r="B46" s="76"/>
      <c r="C46" s="77"/>
      <c r="D46" s="78"/>
      <c r="E46" s="78"/>
      <c r="F46" s="109" t="s">
        <v>198</v>
      </c>
      <c r="G46" s="109"/>
      <c r="H46" s="109"/>
      <c r="I46" s="109"/>
      <c r="J46" s="79">
        <v>3</v>
      </c>
      <c r="K46" s="79">
        <v>14</v>
      </c>
      <c r="L46" s="80">
        <v>7700000000</v>
      </c>
      <c r="M46" s="81">
        <v>0</v>
      </c>
      <c r="N46" s="82">
        <f t="shared" si="7"/>
        <v>6000</v>
      </c>
      <c r="O46" s="82">
        <f t="shared" si="7"/>
        <v>4119</v>
      </c>
      <c r="P46" s="83">
        <f t="shared" si="7"/>
        <v>0</v>
      </c>
    </row>
    <row r="47" spans="1:16" ht="32.25" customHeight="1" x14ac:dyDescent="0.25">
      <c r="A47" s="75"/>
      <c r="B47" s="76"/>
      <c r="C47" s="77"/>
      <c r="D47" s="78"/>
      <c r="E47" s="78"/>
      <c r="F47" s="109" t="s">
        <v>199</v>
      </c>
      <c r="G47" s="109"/>
      <c r="H47" s="109"/>
      <c r="I47" s="109"/>
      <c r="J47" s="79">
        <v>3</v>
      </c>
      <c r="K47" s="79">
        <v>14</v>
      </c>
      <c r="L47" s="80">
        <v>7700020040</v>
      </c>
      <c r="M47" s="81">
        <v>0</v>
      </c>
      <c r="N47" s="82">
        <f t="shared" si="7"/>
        <v>6000</v>
      </c>
      <c r="O47" s="82">
        <f t="shared" si="7"/>
        <v>4119</v>
      </c>
      <c r="P47" s="83">
        <f t="shared" si="7"/>
        <v>0</v>
      </c>
    </row>
    <row r="48" spans="1:16" ht="47.25" customHeight="1" x14ac:dyDescent="0.25">
      <c r="A48" s="75"/>
      <c r="B48" s="76"/>
      <c r="C48" s="77"/>
      <c r="D48" s="78"/>
      <c r="E48" s="78"/>
      <c r="F48" s="109" t="s">
        <v>176</v>
      </c>
      <c r="G48" s="109"/>
      <c r="H48" s="109"/>
      <c r="I48" s="109"/>
      <c r="J48" s="79">
        <v>3</v>
      </c>
      <c r="K48" s="79">
        <v>14</v>
      </c>
      <c r="L48" s="80">
        <v>7700020040</v>
      </c>
      <c r="M48" s="81">
        <v>240</v>
      </c>
      <c r="N48" s="82">
        <v>6000</v>
      </c>
      <c r="O48" s="82">
        <v>4119</v>
      </c>
      <c r="P48" s="83">
        <v>0</v>
      </c>
    </row>
    <row r="49" spans="1:16" ht="19.5" customHeight="1" x14ac:dyDescent="0.25">
      <c r="A49" s="119" t="s">
        <v>200</v>
      </c>
      <c r="B49" s="120"/>
      <c r="C49" s="120"/>
      <c r="D49" s="120"/>
      <c r="E49" s="120"/>
      <c r="F49" s="120"/>
      <c r="G49" s="120"/>
      <c r="H49" s="120"/>
      <c r="I49" s="121"/>
      <c r="J49" s="70">
        <v>4</v>
      </c>
      <c r="K49" s="70">
        <v>0</v>
      </c>
      <c r="L49" s="71">
        <v>0</v>
      </c>
      <c r="M49" s="72">
        <v>0</v>
      </c>
      <c r="N49" s="73">
        <f t="shared" ref="N49:P52" si="8">N50</f>
        <v>734000</v>
      </c>
      <c r="O49" s="73">
        <f t="shared" si="8"/>
        <v>753000</v>
      </c>
      <c r="P49" s="74">
        <f>P50+P54</f>
        <v>1131000</v>
      </c>
    </row>
    <row r="50" spans="1:16" ht="32.25" customHeight="1" x14ac:dyDescent="0.25">
      <c r="A50" s="75"/>
      <c r="B50" s="91"/>
      <c r="C50" s="91"/>
      <c r="D50" s="91"/>
      <c r="E50" s="91"/>
      <c r="F50" s="113" t="s">
        <v>201</v>
      </c>
      <c r="G50" s="113"/>
      <c r="H50" s="113"/>
      <c r="I50" s="113"/>
      <c r="J50" s="70">
        <v>4</v>
      </c>
      <c r="K50" s="70">
        <v>9</v>
      </c>
      <c r="L50" s="71">
        <v>0</v>
      </c>
      <c r="M50" s="72">
        <v>0</v>
      </c>
      <c r="N50" s="73">
        <f>N51</f>
        <v>734000</v>
      </c>
      <c r="O50" s="73">
        <f>O51</f>
        <v>753000</v>
      </c>
      <c r="P50" s="74">
        <f>P51</f>
        <v>768000</v>
      </c>
    </row>
    <row r="51" spans="1:16" ht="65.25" customHeight="1" x14ac:dyDescent="0.25">
      <c r="A51" s="75"/>
      <c r="B51" s="76"/>
      <c r="C51" s="77"/>
      <c r="D51" s="123" t="s">
        <v>202</v>
      </c>
      <c r="E51" s="115"/>
      <c r="F51" s="115"/>
      <c r="G51" s="115"/>
      <c r="H51" s="115"/>
      <c r="I51" s="116"/>
      <c r="J51" s="79">
        <v>4</v>
      </c>
      <c r="K51" s="79">
        <v>9</v>
      </c>
      <c r="L51" s="80">
        <v>6340000000</v>
      </c>
      <c r="M51" s="81">
        <v>0</v>
      </c>
      <c r="N51" s="82">
        <f t="shared" si="8"/>
        <v>734000</v>
      </c>
      <c r="O51" s="82">
        <f t="shared" si="8"/>
        <v>753000</v>
      </c>
      <c r="P51" s="83">
        <f t="shared" si="8"/>
        <v>768000</v>
      </c>
    </row>
    <row r="52" spans="1:16" ht="62.25" customHeight="1" x14ac:dyDescent="0.25">
      <c r="A52" s="75"/>
      <c r="B52" s="76"/>
      <c r="C52" s="77"/>
      <c r="D52" s="78"/>
      <c r="E52" s="123" t="s">
        <v>203</v>
      </c>
      <c r="F52" s="115"/>
      <c r="G52" s="115"/>
      <c r="H52" s="115"/>
      <c r="I52" s="116"/>
      <c r="J52" s="79">
        <v>4</v>
      </c>
      <c r="K52" s="79">
        <v>9</v>
      </c>
      <c r="L52" s="80">
        <v>6340095280</v>
      </c>
      <c r="M52" s="81">
        <v>0</v>
      </c>
      <c r="N52" s="82">
        <f t="shared" si="8"/>
        <v>734000</v>
      </c>
      <c r="O52" s="82">
        <f t="shared" si="8"/>
        <v>753000</v>
      </c>
      <c r="P52" s="83">
        <f t="shared" si="8"/>
        <v>768000</v>
      </c>
    </row>
    <row r="53" spans="1:16" ht="45.75" customHeight="1" x14ac:dyDescent="0.25">
      <c r="A53" s="75"/>
      <c r="B53" s="76"/>
      <c r="C53" s="77"/>
      <c r="D53" s="78"/>
      <c r="E53" s="78"/>
      <c r="F53" s="109" t="s">
        <v>176</v>
      </c>
      <c r="G53" s="109"/>
      <c r="H53" s="109"/>
      <c r="I53" s="109"/>
      <c r="J53" s="79">
        <v>4</v>
      </c>
      <c r="K53" s="79">
        <v>9</v>
      </c>
      <c r="L53" s="80">
        <v>6340095280</v>
      </c>
      <c r="M53" s="81">
        <v>240</v>
      </c>
      <c r="N53" s="82">
        <v>734000</v>
      </c>
      <c r="O53" s="82">
        <v>753000</v>
      </c>
      <c r="P53" s="83">
        <v>768000</v>
      </c>
    </row>
    <row r="54" spans="1:16" ht="33" customHeight="1" x14ac:dyDescent="0.25">
      <c r="A54" s="85"/>
      <c r="B54" s="86"/>
      <c r="C54" s="87"/>
      <c r="D54" s="88"/>
      <c r="E54" s="88"/>
      <c r="F54" s="124" t="s">
        <v>204</v>
      </c>
      <c r="G54" s="124"/>
      <c r="H54" s="124"/>
      <c r="I54" s="125"/>
      <c r="J54" s="79">
        <v>4</v>
      </c>
      <c r="K54" s="79">
        <v>12</v>
      </c>
      <c r="L54" s="80">
        <v>6300000000</v>
      </c>
      <c r="M54" s="81">
        <v>0</v>
      </c>
      <c r="N54" s="82">
        <f t="shared" ref="N54:P56" si="9">N55</f>
        <v>0</v>
      </c>
      <c r="O54" s="82">
        <f t="shared" si="9"/>
        <v>0</v>
      </c>
      <c r="P54" s="83">
        <f t="shared" si="9"/>
        <v>363000</v>
      </c>
    </row>
    <row r="55" spans="1:16" ht="68.25" customHeight="1" x14ac:dyDescent="0.25">
      <c r="A55" s="85"/>
      <c r="B55" s="86"/>
      <c r="C55" s="87"/>
      <c r="D55" s="88"/>
      <c r="E55" s="88"/>
      <c r="F55" s="115" t="s">
        <v>205</v>
      </c>
      <c r="G55" s="115"/>
      <c r="H55" s="115"/>
      <c r="I55" s="116"/>
      <c r="J55" s="79">
        <v>4</v>
      </c>
      <c r="K55" s="79">
        <v>12</v>
      </c>
      <c r="L55" s="80">
        <v>6380000000</v>
      </c>
      <c r="M55" s="81">
        <v>0</v>
      </c>
      <c r="N55" s="82">
        <f t="shared" si="9"/>
        <v>0</v>
      </c>
      <c r="O55" s="82">
        <f t="shared" si="9"/>
        <v>0</v>
      </c>
      <c r="P55" s="83">
        <f t="shared" si="9"/>
        <v>363000</v>
      </c>
    </row>
    <row r="56" spans="1:16" ht="159" customHeight="1" x14ac:dyDescent="0.25">
      <c r="A56" s="85"/>
      <c r="B56" s="86"/>
      <c r="C56" s="87"/>
      <c r="D56" s="88"/>
      <c r="E56" s="88"/>
      <c r="F56" s="115" t="s">
        <v>206</v>
      </c>
      <c r="G56" s="115"/>
      <c r="H56" s="115"/>
      <c r="I56" s="116"/>
      <c r="J56" s="79">
        <v>4</v>
      </c>
      <c r="K56" s="79">
        <v>12</v>
      </c>
      <c r="L56" s="80" t="s">
        <v>207</v>
      </c>
      <c r="M56" s="81">
        <v>0</v>
      </c>
      <c r="N56" s="82">
        <f t="shared" si="9"/>
        <v>0</v>
      </c>
      <c r="O56" s="82">
        <f t="shared" si="9"/>
        <v>0</v>
      </c>
      <c r="P56" s="83">
        <f t="shared" si="9"/>
        <v>363000</v>
      </c>
    </row>
    <row r="57" spans="1:16" ht="51" customHeight="1" x14ac:dyDescent="0.25">
      <c r="A57" s="85"/>
      <c r="B57" s="86"/>
      <c r="C57" s="87"/>
      <c r="D57" s="88"/>
      <c r="E57" s="88"/>
      <c r="F57" s="109" t="s">
        <v>176</v>
      </c>
      <c r="G57" s="109"/>
      <c r="H57" s="109"/>
      <c r="I57" s="109"/>
      <c r="J57" s="79">
        <v>4</v>
      </c>
      <c r="K57" s="79">
        <v>12</v>
      </c>
      <c r="L57" s="80" t="s">
        <v>207</v>
      </c>
      <c r="M57" s="81">
        <v>240</v>
      </c>
      <c r="N57" s="82">
        <v>0</v>
      </c>
      <c r="O57" s="82">
        <v>0</v>
      </c>
      <c r="P57" s="83">
        <v>363000</v>
      </c>
    </row>
    <row r="58" spans="1:16" ht="33.75" customHeight="1" x14ac:dyDescent="0.25">
      <c r="A58" s="119" t="s">
        <v>208</v>
      </c>
      <c r="B58" s="120"/>
      <c r="C58" s="120"/>
      <c r="D58" s="120"/>
      <c r="E58" s="120"/>
      <c r="F58" s="120"/>
      <c r="G58" s="120"/>
      <c r="H58" s="120"/>
      <c r="I58" s="121"/>
      <c r="J58" s="70">
        <v>5</v>
      </c>
      <c r="K58" s="70">
        <v>0</v>
      </c>
      <c r="L58" s="71">
        <v>0</v>
      </c>
      <c r="M58" s="72">
        <v>0</v>
      </c>
      <c r="N58" s="73">
        <f t="shared" ref="N58:P61" si="10">N59</f>
        <v>1202810</v>
      </c>
      <c r="O58" s="73">
        <f t="shared" si="10"/>
        <v>0</v>
      </c>
      <c r="P58" s="74">
        <f t="shared" si="10"/>
        <v>15400</v>
      </c>
    </row>
    <row r="59" spans="1:16" ht="21" customHeight="1" x14ac:dyDescent="0.25">
      <c r="A59" s="75"/>
      <c r="B59" s="76"/>
      <c r="C59" s="122" t="s">
        <v>209</v>
      </c>
      <c r="D59" s="117"/>
      <c r="E59" s="117"/>
      <c r="F59" s="117"/>
      <c r="G59" s="117"/>
      <c r="H59" s="117"/>
      <c r="I59" s="118"/>
      <c r="J59" s="70">
        <v>5</v>
      </c>
      <c r="K59" s="70">
        <v>3</v>
      </c>
      <c r="L59" s="71">
        <v>0</v>
      </c>
      <c r="M59" s="72">
        <v>0</v>
      </c>
      <c r="N59" s="73">
        <f>N60</f>
        <v>1202810</v>
      </c>
      <c r="O59" s="73">
        <f>O60</f>
        <v>0</v>
      </c>
      <c r="P59" s="74">
        <f>P60</f>
        <v>15400</v>
      </c>
    </row>
    <row r="60" spans="1:16" ht="52.5" customHeight="1" x14ac:dyDescent="0.25">
      <c r="A60" s="75"/>
      <c r="B60" s="76"/>
      <c r="C60" s="77"/>
      <c r="D60" s="78"/>
      <c r="E60" s="123" t="s">
        <v>210</v>
      </c>
      <c r="F60" s="115"/>
      <c r="G60" s="115"/>
      <c r="H60" s="115"/>
      <c r="I60" s="116"/>
      <c r="J60" s="79">
        <v>5</v>
      </c>
      <c r="K60" s="79">
        <v>3</v>
      </c>
      <c r="L60" s="80">
        <v>6350000000</v>
      </c>
      <c r="M60" s="81">
        <v>0</v>
      </c>
      <c r="N60" s="82">
        <f>N61+N64</f>
        <v>1202810</v>
      </c>
      <c r="O60" s="82">
        <f>O61</f>
        <v>0</v>
      </c>
      <c r="P60" s="83">
        <f t="shared" si="10"/>
        <v>15400</v>
      </c>
    </row>
    <row r="61" spans="1:16" ht="62.25" customHeight="1" x14ac:dyDescent="0.25">
      <c r="A61" s="75"/>
      <c r="B61" s="76"/>
      <c r="C61" s="77"/>
      <c r="D61" s="78"/>
      <c r="E61" s="78"/>
      <c r="F61" s="109" t="s">
        <v>211</v>
      </c>
      <c r="G61" s="109"/>
      <c r="H61" s="109"/>
      <c r="I61" s="109"/>
      <c r="J61" s="79">
        <v>5</v>
      </c>
      <c r="K61" s="79">
        <v>3</v>
      </c>
      <c r="L61" s="80">
        <v>6350095310</v>
      </c>
      <c r="M61" s="81">
        <v>0</v>
      </c>
      <c r="N61" s="82">
        <f t="shared" si="10"/>
        <v>21970</v>
      </c>
      <c r="O61" s="82">
        <f t="shared" si="10"/>
        <v>0</v>
      </c>
      <c r="P61" s="83">
        <f t="shared" si="10"/>
        <v>15400</v>
      </c>
    </row>
    <row r="62" spans="1:16" ht="48.75" customHeight="1" x14ac:dyDescent="0.25">
      <c r="A62" s="75"/>
      <c r="B62" s="76"/>
      <c r="C62" s="77"/>
      <c r="D62" s="78"/>
      <c r="E62" s="78"/>
      <c r="F62" s="109" t="s">
        <v>176</v>
      </c>
      <c r="G62" s="109"/>
      <c r="H62" s="109"/>
      <c r="I62" s="109"/>
      <c r="J62" s="79">
        <v>5</v>
      </c>
      <c r="K62" s="79">
        <v>3</v>
      </c>
      <c r="L62" s="80">
        <v>6350095310</v>
      </c>
      <c r="M62" s="81">
        <v>240</v>
      </c>
      <c r="N62" s="82">
        <v>21970</v>
      </c>
      <c r="O62" s="82">
        <v>0</v>
      </c>
      <c r="P62" s="83">
        <v>15400</v>
      </c>
    </row>
    <row r="63" spans="1:16" ht="69" customHeight="1" x14ac:dyDescent="0.25">
      <c r="A63" s="85"/>
      <c r="B63" s="86"/>
      <c r="C63" s="87"/>
      <c r="D63" s="88"/>
      <c r="E63" s="88"/>
      <c r="F63" s="109" t="s">
        <v>211</v>
      </c>
      <c r="G63" s="109"/>
      <c r="H63" s="109"/>
      <c r="I63" s="109"/>
      <c r="J63" s="79">
        <v>5</v>
      </c>
      <c r="K63" s="79">
        <v>3</v>
      </c>
      <c r="L63" s="80" t="s">
        <v>212</v>
      </c>
      <c r="M63" s="81">
        <v>0</v>
      </c>
      <c r="N63" s="82">
        <f>N64</f>
        <v>1180840</v>
      </c>
      <c r="O63" s="82">
        <v>0</v>
      </c>
      <c r="P63" s="83">
        <v>0</v>
      </c>
    </row>
    <row r="64" spans="1:16" ht="48.75" customHeight="1" x14ac:dyDescent="0.25">
      <c r="A64" s="85"/>
      <c r="B64" s="86"/>
      <c r="C64" s="87"/>
      <c r="D64" s="88"/>
      <c r="E64" s="88"/>
      <c r="F64" s="109" t="s">
        <v>176</v>
      </c>
      <c r="G64" s="109"/>
      <c r="H64" s="109"/>
      <c r="I64" s="109"/>
      <c r="J64" s="79">
        <v>5</v>
      </c>
      <c r="K64" s="79">
        <v>3</v>
      </c>
      <c r="L64" s="80" t="s">
        <v>212</v>
      </c>
      <c r="M64" s="81">
        <v>240</v>
      </c>
      <c r="N64" s="82">
        <v>1180840</v>
      </c>
      <c r="O64" s="82">
        <v>0</v>
      </c>
      <c r="P64" s="83">
        <v>0</v>
      </c>
    </row>
    <row r="65" spans="1:16" ht="26.25" customHeight="1" x14ac:dyDescent="0.25">
      <c r="A65" s="119" t="s">
        <v>213</v>
      </c>
      <c r="B65" s="120"/>
      <c r="C65" s="120"/>
      <c r="D65" s="120"/>
      <c r="E65" s="120"/>
      <c r="F65" s="120"/>
      <c r="G65" s="120"/>
      <c r="H65" s="120"/>
      <c r="I65" s="121"/>
      <c r="J65" s="70">
        <v>8</v>
      </c>
      <c r="K65" s="70">
        <v>0</v>
      </c>
      <c r="L65" s="71">
        <v>0</v>
      </c>
      <c r="M65" s="72">
        <v>0</v>
      </c>
      <c r="N65" s="73">
        <f t="shared" ref="N65:P65" si="11">N66</f>
        <v>2540571</v>
      </c>
      <c r="O65" s="73">
        <f t="shared" si="11"/>
        <v>2266631</v>
      </c>
      <c r="P65" s="74">
        <f t="shared" si="11"/>
        <v>2261050</v>
      </c>
    </row>
    <row r="66" spans="1:16" ht="15.75" x14ac:dyDescent="0.25">
      <c r="A66" s="75"/>
      <c r="B66" s="76"/>
      <c r="C66" s="122" t="s">
        <v>214</v>
      </c>
      <c r="D66" s="117"/>
      <c r="E66" s="117"/>
      <c r="F66" s="117"/>
      <c r="G66" s="117"/>
      <c r="H66" s="117"/>
      <c r="I66" s="118"/>
      <c r="J66" s="70">
        <v>8</v>
      </c>
      <c r="K66" s="70">
        <v>1</v>
      </c>
      <c r="L66" s="71">
        <v>0</v>
      </c>
      <c r="M66" s="72">
        <v>0</v>
      </c>
      <c r="N66" s="73">
        <f>N67</f>
        <v>2540571</v>
      </c>
      <c r="O66" s="73">
        <f>O67</f>
        <v>2266631</v>
      </c>
      <c r="P66" s="74">
        <f>P67</f>
        <v>2261050</v>
      </c>
    </row>
    <row r="67" spans="1:16" ht="51" customHeight="1" x14ac:dyDescent="0.25">
      <c r="A67" s="75"/>
      <c r="B67" s="76"/>
      <c r="C67" s="92"/>
      <c r="D67" s="78"/>
      <c r="E67" s="109" t="s">
        <v>215</v>
      </c>
      <c r="F67" s="109"/>
      <c r="G67" s="109"/>
      <c r="H67" s="109"/>
      <c r="I67" s="109"/>
      <c r="J67" s="79">
        <v>8</v>
      </c>
      <c r="K67" s="79">
        <v>1</v>
      </c>
      <c r="L67" s="80">
        <v>6360000000</v>
      </c>
      <c r="M67" s="81">
        <v>0</v>
      </c>
      <c r="N67" s="82">
        <f>N68+N69+N71</f>
        <v>2540571</v>
      </c>
      <c r="O67" s="82">
        <f>O68+O69+O71</f>
        <v>2266631</v>
      </c>
      <c r="P67" s="82">
        <f>P68+P70+P71</f>
        <v>2261050</v>
      </c>
    </row>
    <row r="68" spans="1:16" ht="20.25" customHeight="1" x14ac:dyDescent="0.25">
      <c r="A68" s="75"/>
      <c r="B68" s="76"/>
      <c r="C68" s="92"/>
      <c r="D68" s="78"/>
      <c r="E68" s="78"/>
      <c r="F68" s="109" t="s">
        <v>72</v>
      </c>
      <c r="G68" s="109"/>
      <c r="H68" s="109"/>
      <c r="I68" s="109"/>
      <c r="J68" s="79">
        <v>8</v>
      </c>
      <c r="K68" s="79">
        <v>1</v>
      </c>
      <c r="L68" s="80">
        <v>6360075080</v>
      </c>
      <c r="M68" s="81" t="s">
        <v>216</v>
      </c>
      <c r="N68" s="82">
        <v>1923240</v>
      </c>
      <c r="O68" s="82">
        <v>2261050</v>
      </c>
      <c r="P68" s="82">
        <v>2261050</v>
      </c>
    </row>
    <row r="69" spans="1:16" ht="66" customHeight="1" x14ac:dyDescent="0.25">
      <c r="A69" s="75"/>
      <c r="B69" s="76"/>
      <c r="C69" s="92"/>
      <c r="D69" s="78"/>
      <c r="E69" s="78"/>
      <c r="F69" s="109" t="s">
        <v>217</v>
      </c>
      <c r="G69" s="109"/>
      <c r="H69" s="109"/>
      <c r="I69" s="109"/>
      <c r="J69" s="79">
        <v>8</v>
      </c>
      <c r="K69" s="79">
        <v>1</v>
      </c>
      <c r="L69" s="80">
        <v>6360095220</v>
      </c>
      <c r="M69" s="81">
        <v>0</v>
      </c>
      <c r="N69" s="82">
        <f>N70</f>
        <v>279521</v>
      </c>
      <c r="O69" s="82">
        <f>O70</f>
        <v>5581</v>
      </c>
      <c r="P69" s="82">
        <f t="shared" ref="P69" si="12">P70</f>
        <v>0</v>
      </c>
    </row>
    <row r="70" spans="1:16" ht="55.5" customHeight="1" x14ac:dyDescent="0.25">
      <c r="A70" s="75"/>
      <c r="B70" s="76"/>
      <c r="C70" s="92"/>
      <c r="D70" s="78"/>
      <c r="E70" s="109" t="s">
        <v>176</v>
      </c>
      <c r="F70" s="109"/>
      <c r="G70" s="109"/>
      <c r="H70" s="109"/>
      <c r="I70" s="109"/>
      <c r="J70" s="79">
        <v>8</v>
      </c>
      <c r="K70" s="79">
        <v>1</v>
      </c>
      <c r="L70" s="80">
        <v>6360095220</v>
      </c>
      <c r="M70" s="81">
        <v>240</v>
      </c>
      <c r="N70" s="82">
        <v>279521</v>
      </c>
      <c r="O70" s="82">
        <v>5581</v>
      </c>
      <c r="P70" s="82">
        <v>0</v>
      </c>
    </row>
    <row r="71" spans="1:16" ht="24.75" customHeight="1" x14ac:dyDescent="0.25">
      <c r="A71" s="93"/>
      <c r="B71" s="94"/>
      <c r="C71" s="95"/>
      <c r="D71" s="78"/>
      <c r="E71" s="78"/>
      <c r="F71" s="109" t="s">
        <v>72</v>
      </c>
      <c r="G71" s="109"/>
      <c r="H71" s="109"/>
      <c r="I71" s="109"/>
      <c r="J71" s="79">
        <v>8</v>
      </c>
      <c r="K71" s="79">
        <v>1</v>
      </c>
      <c r="L71" s="80">
        <v>6360097030</v>
      </c>
      <c r="M71" s="81">
        <v>540</v>
      </c>
      <c r="N71" s="82">
        <v>337810</v>
      </c>
      <c r="O71" s="82">
        <v>0</v>
      </c>
      <c r="P71" s="82">
        <v>0</v>
      </c>
    </row>
    <row r="72" spans="1:16" ht="15.75" x14ac:dyDescent="0.25">
      <c r="A72" s="93"/>
      <c r="B72" s="94"/>
      <c r="C72" s="95"/>
      <c r="D72" s="78"/>
      <c r="E72" s="78"/>
      <c r="F72" s="114" t="s">
        <v>218</v>
      </c>
      <c r="G72" s="114"/>
      <c r="H72" s="114"/>
      <c r="I72" s="114"/>
      <c r="J72" s="70">
        <v>10</v>
      </c>
      <c r="K72" s="70">
        <v>0</v>
      </c>
      <c r="L72" s="71">
        <v>0</v>
      </c>
      <c r="M72" s="72">
        <v>0</v>
      </c>
      <c r="N72" s="73">
        <f t="shared" ref="N72:P74" si="13">N73</f>
        <v>120000</v>
      </c>
      <c r="O72" s="73">
        <f t="shared" si="13"/>
        <v>113000</v>
      </c>
      <c r="P72" s="73">
        <f t="shared" si="13"/>
        <v>111000</v>
      </c>
    </row>
    <row r="73" spans="1:16" ht="15.75" x14ac:dyDescent="0.25">
      <c r="A73" s="93"/>
      <c r="B73" s="94"/>
      <c r="C73" s="95"/>
      <c r="D73" s="78"/>
      <c r="E73" s="78"/>
      <c r="F73" s="109" t="s">
        <v>219</v>
      </c>
      <c r="G73" s="109"/>
      <c r="H73" s="109"/>
      <c r="I73" s="109"/>
      <c r="J73" s="79">
        <v>10</v>
      </c>
      <c r="K73" s="79">
        <v>1</v>
      </c>
      <c r="L73" s="80">
        <v>0</v>
      </c>
      <c r="M73" s="81">
        <v>0</v>
      </c>
      <c r="N73" s="82">
        <f>N74</f>
        <v>120000</v>
      </c>
      <c r="O73" s="82">
        <f t="shared" si="13"/>
        <v>113000</v>
      </c>
      <c r="P73" s="82">
        <f t="shared" si="13"/>
        <v>111000</v>
      </c>
    </row>
    <row r="74" spans="1:16" ht="72.75" customHeight="1" x14ac:dyDescent="0.25">
      <c r="A74" s="93"/>
      <c r="B74" s="94"/>
      <c r="C74" s="95"/>
      <c r="D74" s="78"/>
      <c r="E74" s="78"/>
      <c r="F74" s="109" t="s">
        <v>170</v>
      </c>
      <c r="G74" s="109"/>
      <c r="H74" s="109"/>
      <c r="I74" s="109"/>
      <c r="J74" s="79">
        <v>10</v>
      </c>
      <c r="K74" s="79">
        <v>1</v>
      </c>
      <c r="L74" s="80">
        <v>6310000000</v>
      </c>
      <c r="M74" s="81">
        <v>0</v>
      </c>
      <c r="N74" s="82">
        <f t="shared" si="13"/>
        <v>120000</v>
      </c>
      <c r="O74" s="82">
        <f t="shared" si="13"/>
        <v>113000</v>
      </c>
      <c r="P74" s="82">
        <f t="shared" si="13"/>
        <v>111000</v>
      </c>
    </row>
    <row r="75" spans="1:16" ht="30.75" customHeight="1" x14ac:dyDescent="0.25">
      <c r="A75" s="93"/>
      <c r="B75" s="94"/>
      <c r="C75" s="95"/>
      <c r="D75" s="78"/>
      <c r="E75" s="78"/>
      <c r="F75" s="109" t="s">
        <v>220</v>
      </c>
      <c r="G75" s="109"/>
      <c r="H75" s="109"/>
      <c r="I75" s="109"/>
      <c r="J75" s="79">
        <v>10</v>
      </c>
      <c r="K75" s="79">
        <v>1</v>
      </c>
      <c r="L75" s="80">
        <v>6310025050</v>
      </c>
      <c r="M75" s="81">
        <v>310</v>
      </c>
      <c r="N75" s="82">
        <v>120000</v>
      </c>
      <c r="O75" s="82">
        <v>113000</v>
      </c>
      <c r="P75" s="82">
        <v>111000</v>
      </c>
    </row>
    <row r="76" spans="1:16" ht="16.5" thickBot="1" x14ac:dyDescent="0.3">
      <c r="A76" s="93"/>
      <c r="B76" s="94"/>
      <c r="C76" s="95"/>
      <c r="D76" s="78"/>
      <c r="E76" s="78"/>
      <c r="F76" s="126" t="s">
        <v>221</v>
      </c>
      <c r="G76" s="126"/>
      <c r="H76" s="126"/>
      <c r="I76" s="126"/>
      <c r="J76" s="96"/>
      <c r="K76" s="97"/>
      <c r="L76" s="98"/>
      <c r="M76" s="98"/>
      <c r="N76" s="99">
        <f>N10+N34+N40+N49+N58+N65+N72</f>
        <v>8026510</v>
      </c>
      <c r="O76" s="99">
        <f>O10+O34+O40+O49+O58+O65+O72</f>
        <v>6625300</v>
      </c>
      <c r="P76" s="100">
        <f>P10+P34+P40+P49+P58+P65+P72</f>
        <v>6860200</v>
      </c>
    </row>
  </sheetData>
  <mergeCells count="74">
    <mergeCell ref="F75:I75"/>
    <mergeCell ref="F76:I76"/>
    <mergeCell ref="F69:I69"/>
    <mergeCell ref="E70:I70"/>
    <mergeCell ref="F71:I71"/>
    <mergeCell ref="F72:I72"/>
    <mergeCell ref="F73:I73"/>
    <mergeCell ref="F74:I74"/>
    <mergeCell ref="F68:I68"/>
    <mergeCell ref="F57:I57"/>
    <mergeCell ref="A58:I58"/>
    <mergeCell ref="C59:I59"/>
    <mergeCell ref="E60:I60"/>
    <mergeCell ref="F61:I61"/>
    <mergeCell ref="F62:I62"/>
    <mergeCell ref="F63:I63"/>
    <mergeCell ref="F64:I64"/>
    <mergeCell ref="A65:I65"/>
    <mergeCell ref="C66:I66"/>
    <mergeCell ref="E67:I67"/>
    <mergeCell ref="F56:I56"/>
    <mergeCell ref="F45:I45"/>
    <mergeCell ref="F46:I46"/>
    <mergeCell ref="F47:I47"/>
    <mergeCell ref="F48:I48"/>
    <mergeCell ref="A49:I49"/>
    <mergeCell ref="F50:I50"/>
    <mergeCell ref="D51:I51"/>
    <mergeCell ref="E52:I52"/>
    <mergeCell ref="F53:I53"/>
    <mergeCell ref="F54:I54"/>
    <mergeCell ref="F55:I55"/>
    <mergeCell ref="F44:I44"/>
    <mergeCell ref="F33:I33"/>
    <mergeCell ref="A34:I34"/>
    <mergeCell ref="C35:I35"/>
    <mergeCell ref="E36:I36"/>
    <mergeCell ref="F37:I37"/>
    <mergeCell ref="F38:I38"/>
    <mergeCell ref="F39:I39"/>
    <mergeCell ref="A40:I40"/>
    <mergeCell ref="C41:I41"/>
    <mergeCell ref="E42:I42"/>
    <mergeCell ref="F43:I43"/>
    <mergeCell ref="F32:I32"/>
    <mergeCell ref="F21:I21"/>
    <mergeCell ref="F22:I22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20:I20"/>
    <mergeCell ref="A9:I9"/>
    <mergeCell ref="A10:I10"/>
    <mergeCell ref="C11:I11"/>
    <mergeCell ref="E12:I12"/>
    <mergeCell ref="E13:I13"/>
    <mergeCell ref="E14:I14"/>
    <mergeCell ref="E15:I15"/>
    <mergeCell ref="D16:I16"/>
    <mergeCell ref="E17:I17"/>
    <mergeCell ref="F18:I18"/>
    <mergeCell ref="F19:I19"/>
    <mergeCell ref="A7:M7"/>
    <mergeCell ref="M1:P1"/>
    <mergeCell ref="M2:P2"/>
    <mergeCell ref="M3:P3"/>
    <mergeCell ref="M4:P4"/>
    <mergeCell ref="A6:P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2"/>
  <sheetViews>
    <sheetView topLeftCell="J1" workbookViewId="0">
      <selection sqref="A1:XFD1048576"/>
    </sheetView>
  </sheetViews>
  <sheetFormatPr defaultRowHeight="15" x14ac:dyDescent="0.2"/>
  <cols>
    <col min="1" max="1" width="1.42578125" style="167" hidden="1" customWidth="1"/>
    <col min="2" max="3" width="0.85546875" style="167" hidden="1" customWidth="1"/>
    <col min="4" max="4" width="0.28515625" style="167" hidden="1" customWidth="1"/>
    <col min="5" max="5" width="0.5703125" style="167" hidden="1" customWidth="1"/>
    <col min="6" max="6" width="0.7109375" style="167" hidden="1" customWidth="1"/>
    <col min="7" max="7" width="0.28515625" style="167" hidden="1" customWidth="1"/>
    <col min="8" max="8" width="0.5703125" style="167" hidden="1" customWidth="1"/>
    <col min="9" max="9" width="0.7109375" style="167" hidden="1" customWidth="1"/>
    <col min="10" max="10" width="30.85546875" style="167" customWidth="1"/>
    <col min="11" max="11" width="6.85546875" style="171" customWidth="1"/>
    <col min="12" max="12" width="0" style="171" hidden="1" customWidth="1"/>
    <col min="13" max="13" width="4.85546875" style="171" customWidth="1"/>
    <col min="14" max="14" width="3.85546875" style="171" customWidth="1"/>
    <col min="15" max="15" width="12.5703125" style="357" customWidth="1"/>
    <col min="16" max="16" width="5.5703125" style="357" customWidth="1"/>
    <col min="17" max="24" width="0" style="171" hidden="1" customWidth="1"/>
    <col min="25" max="25" width="12.42578125" style="171" customWidth="1"/>
    <col min="26" max="26" width="12.5703125" style="171" customWidth="1"/>
    <col min="27" max="27" width="13.85546875" style="171" customWidth="1"/>
    <col min="28" max="28" width="10.42578125" style="171" customWidth="1"/>
    <col min="29" max="29" width="21.28515625" style="171" customWidth="1"/>
    <col min="30" max="30" width="0.28515625" style="171" customWidth="1"/>
    <col min="31" max="16384" width="9.140625" style="171"/>
  </cols>
  <sheetData>
    <row r="1" spans="1:31" x14ac:dyDescent="0.2">
      <c r="B1" s="168"/>
      <c r="C1" s="168"/>
      <c r="D1" s="168"/>
      <c r="E1" s="168"/>
      <c r="F1" s="168"/>
      <c r="G1" s="168"/>
      <c r="H1" s="168"/>
      <c r="I1" s="168"/>
      <c r="J1" s="168"/>
      <c r="K1" s="169"/>
      <c r="L1" s="169"/>
      <c r="M1" s="169"/>
      <c r="N1" s="169"/>
      <c r="O1" s="170"/>
      <c r="P1" s="170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</row>
    <row r="2" spans="1:3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3" t="s">
        <v>259</v>
      </c>
      <c r="K2" s="169"/>
      <c r="L2" s="169"/>
      <c r="M2" s="169"/>
      <c r="N2" s="169"/>
      <c r="O2" s="170"/>
      <c r="P2" s="170"/>
      <c r="Q2" s="169"/>
      <c r="R2" s="169"/>
      <c r="S2" s="169"/>
      <c r="T2" s="169"/>
      <c r="U2" s="169"/>
      <c r="V2" s="169"/>
      <c r="W2" s="169"/>
      <c r="X2" s="169"/>
      <c r="Y2" s="174"/>
      <c r="Z2" s="175" t="s">
        <v>260</v>
      </c>
      <c r="AA2" s="175"/>
      <c r="AB2" s="169" t="s">
        <v>261</v>
      </c>
    </row>
    <row r="3" spans="1:31" ht="15.75" customHeight="1" x14ac:dyDescent="0.25">
      <c r="B3" s="168"/>
      <c r="C3" s="168"/>
      <c r="D3" s="168"/>
      <c r="E3" s="168"/>
      <c r="F3" s="168"/>
      <c r="G3" s="168"/>
      <c r="H3" s="168"/>
      <c r="I3" s="168"/>
      <c r="J3" s="168"/>
      <c r="K3" s="169"/>
      <c r="L3" s="169"/>
      <c r="M3" s="169"/>
      <c r="N3" s="169"/>
      <c r="O3" s="176"/>
      <c r="P3" s="170"/>
      <c r="Q3" s="169"/>
      <c r="R3" s="169"/>
      <c r="S3" s="169"/>
      <c r="T3" s="169"/>
      <c r="U3" s="169"/>
      <c r="V3" s="169"/>
      <c r="W3" s="169"/>
      <c r="X3" s="169"/>
      <c r="Y3" s="177" t="s">
        <v>262</v>
      </c>
      <c r="Z3" s="177"/>
      <c r="AA3" s="177"/>
      <c r="AB3" s="178"/>
      <c r="AC3" s="178"/>
      <c r="AD3" s="178"/>
      <c r="AE3" s="178"/>
    </row>
    <row r="4" spans="1:31" ht="35.25" customHeight="1" x14ac:dyDescent="0.2">
      <c r="B4" s="168"/>
      <c r="C4" s="168"/>
      <c r="D4" s="168"/>
      <c r="E4" s="168"/>
      <c r="F4" s="168"/>
      <c r="G4" s="168"/>
      <c r="H4" s="168"/>
      <c r="I4" s="168"/>
      <c r="J4" s="168"/>
      <c r="K4" s="169"/>
      <c r="L4" s="169"/>
      <c r="M4" s="169"/>
      <c r="N4" s="169"/>
      <c r="O4" s="170"/>
      <c r="P4" s="170"/>
      <c r="Q4" s="169"/>
      <c r="R4" s="169"/>
      <c r="S4" s="169"/>
      <c r="T4" s="169"/>
      <c r="U4" s="169"/>
      <c r="V4" s="169"/>
      <c r="W4" s="169"/>
      <c r="X4" s="169"/>
      <c r="Y4" s="174"/>
      <c r="Z4" s="177" t="s">
        <v>263</v>
      </c>
      <c r="AA4" s="177"/>
      <c r="AB4" s="178"/>
      <c r="AC4" s="178"/>
      <c r="AD4" s="178"/>
      <c r="AE4" s="178"/>
    </row>
    <row r="5" spans="1:31" ht="15.75" customHeight="1" x14ac:dyDescent="0.25">
      <c r="B5" s="179" t="s">
        <v>264</v>
      </c>
      <c r="C5" s="180"/>
      <c r="D5" s="180"/>
      <c r="E5" s="180"/>
      <c r="F5" s="180"/>
      <c r="G5" s="180"/>
      <c r="H5" s="180"/>
      <c r="I5" s="180"/>
      <c r="J5" s="181" t="s">
        <v>265</v>
      </c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</row>
    <row r="6" spans="1:31" ht="15.75" customHeight="1" x14ac:dyDescent="0.2">
      <c r="B6" s="183" t="s">
        <v>266</v>
      </c>
      <c r="C6" s="183"/>
      <c r="D6" s="183"/>
      <c r="E6" s="183"/>
      <c r="F6" s="183"/>
      <c r="G6" s="183"/>
      <c r="H6" s="183"/>
      <c r="I6" s="183"/>
      <c r="J6" s="184" t="s">
        <v>267</v>
      </c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</row>
    <row r="7" spans="1:31" ht="12.75" customHeight="1" x14ac:dyDescent="0.25">
      <c r="A7" s="185"/>
      <c r="B7" s="186"/>
      <c r="C7" s="186"/>
      <c r="D7" s="186"/>
      <c r="E7" s="186"/>
      <c r="F7" s="186"/>
      <c r="G7" s="186"/>
      <c r="H7" s="186"/>
      <c r="I7" s="186"/>
      <c r="J7" s="187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31"/>
      <c r="W7" s="31"/>
      <c r="X7" s="188"/>
      <c r="Y7" s="188"/>
      <c r="Z7" s="188"/>
      <c r="AA7" s="188"/>
      <c r="AB7" s="189"/>
    </row>
    <row r="8" spans="1:31" ht="18" customHeight="1" x14ac:dyDescent="0.2">
      <c r="A8" s="185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31"/>
      <c r="W8" s="31"/>
      <c r="X8" s="188"/>
      <c r="Y8" s="188"/>
      <c r="Z8" s="188"/>
      <c r="AA8" s="188"/>
      <c r="AB8" s="189"/>
    </row>
    <row r="9" spans="1:31" ht="25.5" customHeight="1" x14ac:dyDescent="0.2">
      <c r="A9" s="190"/>
      <c r="B9" s="191"/>
      <c r="C9" s="192" t="s">
        <v>162</v>
      </c>
      <c r="D9" s="193"/>
      <c r="E9" s="193"/>
      <c r="F9" s="193"/>
      <c r="G9" s="193"/>
      <c r="H9" s="193"/>
      <c r="I9" s="193"/>
      <c r="J9" s="193"/>
      <c r="K9" s="194"/>
      <c r="L9" s="194"/>
      <c r="M9" s="195"/>
      <c r="N9" s="195"/>
      <c r="O9" s="195"/>
      <c r="P9" s="195"/>
      <c r="Q9" s="196"/>
      <c r="R9" s="195"/>
      <c r="S9" s="195"/>
      <c r="T9" s="197"/>
      <c r="U9" s="191"/>
      <c r="V9" s="31"/>
      <c r="W9" s="31"/>
      <c r="X9" s="188"/>
      <c r="Y9" s="188"/>
      <c r="Z9" s="188"/>
      <c r="AA9" s="188" t="s">
        <v>268</v>
      </c>
      <c r="AB9" s="189"/>
    </row>
    <row r="10" spans="1:31" ht="36.75" customHeight="1" x14ac:dyDescent="0.2">
      <c r="A10" s="185"/>
      <c r="B10" s="198" t="s">
        <v>163</v>
      </c>
      <c r="C10" s="198"/>
      <c r="D10" s="198"/>
      <c r="E10" s="198"/>
      <c r="F10" s="198"/>
      <c r="G10" s="198"/>
      <c r="H10" s="198"/>
      <c r="I10" s="198"/>
      <c r="J10" s="198"/>
      <c r="K10" s="199" t="s">
        <v>269</v>
      </c>
      <c r="L10" s="199" t="s">
        <v>270</v>
      </c>
      <c r="M10" s="199" t="s">
        <v>164</v>
      </c>
      <c r="N10" s="199" t="s">
        <v>165</v>
      </c>
      <c r="O10" s="200" t="s">
        <v>271</v>
      </c>
      <c r="P10" s="200" t="s">
        <v>272</v>
      </c>
      <c r="Q10" s="199" t="s">
        <v>273</v>
      </c>
      <c r="R10" s="201" t="s">
        <v>274</v>
      </c>
      <c r="S10" s="199" t="s">
        <v>275</v>
      </c>
      <c r="T10" s="199" t="s">
        <v>276</v>
      </c>
      <c r="U10" s="199" t="s">
        <v>277</v>
      </c>
      <c r="V10" s="199" t="s">
        <v>278</v>
      </c>
      <c r="W10" s="199" t="s">
        <v>279</v>
      </c>
      <c r="X10" s="202"/>
      <c r="Y10" s="202">
        <v>2022</v>
      </c>
      <c r="Z10" s="202">
        <v>2023</v>
      </c>
      <c r="AA10" s="199">
        <v>2024</v>
      </c>
      <c r="AB10" s="203" t="s">
        <v>162</v>
      </c>
    </row>
    <row r="11" spans="1:31" ht="27" customHeight="1" x14ac:dyDescent="0.2">
      <c r="A11" s="204"/>
      <c r="B11" s="205" t="s">
        <v>280</v>
      </c>
      <c r="C11" s="206"/>
      <c r="D11" s="206"/>
      <c r="E11" s="206"/>
      <c r="F11" s="206"/>
      <c r="G11" s="206"/>
      <c r="H11" s="206"/>
      <c r="I11" s="206"/>
      <c r="J11" s="207"/>
      <c r="K11" s="208">
        <v>133</v>
      </c>
      <c r="L11" s="209">
        <v>0</v>
      </c>
      <c r="M11" s="210">
        <v>0</v>
      </c>
      <c r="N11" s="210">
        <v>0</v>
      </c>
      <c r="O11" s="211">
        <v>0</v>
      </c>
      <c r="P11" s="212">
        <v>0</v>
      </c>
      <c r="Q11" s="213"/>
      <c r="R11" s="214">
        <v>0</v>
      </c>
      <c r="S11" s="215"/>
      <c r="T11" s="215"/>
      <c r="U11" s="215"/>
      <c r="V11" s="215"/>
      <c r="W11" s="216">
        <v>0</v>
      </c>
      <c r="X11" s="217">
        <v>0</v>
      </c>
      <c r="Y11" s="218">
        <f>Y12+Y45+Y54+Y65+Y76+Y85+Y96</f>
        <v>8026510</v>
      </c>
      <c r="Z11" s="218">
        <f>Z12+Z45+Z54+Z65+Z76+Z85+Z96</f>
        <v>6625300</v>
      </c>
      <c r="AA11" s="219">
        <f>AA12+AA45+AA54+AA65+AA76+AA85+AA96</f>
        <v>6860200</v>
      </c>
      <c r="AB11" s="220" t="s">
        <v>162</v>
      </c>
    </row>
    <row r="12" spans="1:31" ht="25.5" customHeight="1" x14ac:dyDescent="0.2">
      <c r="A12" s="204"/>
      <c r="B12" s="221" t="s">
        <v>168</v>
      </c>
      <c r="C12" s="221"/>
      <c r="D12" s="221"/>
      <c r="E12" s="221"/>
      <c r="F12" s="221"/>
      <c r="G12" s="221"/>
      <c r="H12" s="221"/>
      <c r="I12" s="221"/>
      <c r="J12" s="222"/>
      <c r="K12" s="223">
        <v>133</v>
      </c>
      <c r="L12" s="224">
        <v>100</v>
      </c>
      <c r="M12" s="225">
        <v>1</v>
      </c>
      <c r="N12" s="225">
        <v>0</v>
      </c>
      <c r="O12" s="226">
        <v>0</v>
      </c>
      <c r="P12" s="41">
        <v>0</v>
      </c>
      <c r="Q12" s="227"/>
      <c r="R12" s="228">
        <v>0</v>
      </c>
      <c r="S12" s="229"/>
      <c r="T12" s="229"/>
      <c r="U12" s="229"/>
      <c r="V12" s="229"/>
      <c r="W12" s="230">
        <v>0</v>
      </c>
      <c r="X12" s="231">
        <v>0</v>
      </c>
      <c r="Y12" s="232">
        <f>Y13+Y19+Y32+Y36+Y40</f>
        <v>3201029</v>
      </c>
      <c r="Z12" s="232">
        <f>Z13+Z19+Z32+Z36+Z40</f>
        <v>3262950</v>
      </c>
      <c r="AA12" s="42">
        <f>AA13+AA19+AA32+AA36+AA40</f>
        <v>3112350</v>
      </c>
      <c r="AB12" s="220" t="s">
        <v>162</v>
      </c>
    </row>
    <row r="13" spans="1:31" ht="39" customHeight="1" x14ac:dyDescent="0.2">
      <c r="A13" s="204"/>
      <c r="B13" s="233"/>
      <c r="C13" s="234"/>
      <c r="D13" s="235" t="s">
        <v>169</v>
      </c>
      <c r="E13" s="236"/>
      <c r="F13" s="236"/>
      <c r="G13" s="236"/>
      <c r="H13" s="236"/>
      <c r="I13" s="236"/>
      <c r="J13" s="237"/>
      <c r="K13" s="223">
        <v>133</v>
      </c>
      <c r="L13" s="224">
        <v>102</v>
      </c>
      <c r="M13" s="225">
        <v>1</v>
      </c>
      <c r="N13" s="225">
        <v>2</v>
      </c>
      <c r="O13" s="226">
        <v>0</v>
      </c>
      <c r="P13" s="41">
        <v>0</v>
      </c>
      <c r="Q13" s="227"/>
      <c r="R13" s="228">
        <v>0</v>
      </c>
      <c r="S13" s="229"/>
      <c r="T13" s="229"/>
      <c r="U13" s="229"/>
      <c r="V13" s="229"/>
      <c r="W13" s="230">
        <v>0</v>
      </c>
      <c r="X13" s="231">
        <v>0</v>
      </c>
      <c r="Y13" s="232">
        <f>Y14</f>
        <v>963408</v>
      </c>
      <c r="Z13" s="232">
        <f>Z14</f>
        <v>963408</v>
      </c>
      <c r="AA13" s="238">
        <f>AA14</f>
        <v>963408</v>
      </c>
      <c r="AB13" s="220" t="s">
        <v>162</v>
      </c>
    </row>
    <row r="14" spans="1:31" ht="48" customHeight="1" x14ac:dyDescent="0.25">
      <c r="A14" s="204"/>
      <c r="B14" s="233"/>
      <c r="C14" s="239"/>
      <c r="D14" s="240"/>
      <c r="E14" s="241"/>
      <c r="F14" s="242"/>
      <c r="G14" s="242"/>
      <c r="H14" s="242"/>
      <c r="I14" s="242"/>
      <c r="J14" s="241" t="s">
        <v>170</v>
      </c>
      <c r="K14" s="243">
        <v>133</v>
      </c>
      <c r="L14" s="224"/>
      <c r="M14" s="244">
        <v>1</v>
      </c>
      <c r="N14" s="244">
        <v>2</v>
      </c>
      <c r="O14" s="245">
        <v>6310000000</v>
      </c>
      <c r="P14" s="46">
        <v>0</v>
      </c>
      <c r="Q14" s="227"/>
      <c r="R14" s="228"/>
      <c r="S14" s="246"/>
      <c r="T14" s="246"/>
      <c r="U14" s="246"/>
      <c r="V14" s="246"/>
      <c r="W14" s="230"/>
      <c r="X14" s="231"/>
      <c r="Y14" s="247">
        <f t="shared" ref="Y14:AA15" si="0">Y15</f>
        <v>963408</v>
      </c>
      <c r="Z14" s="247">
        <f t="shared" si="0"/>
        <v>963408</v>
      </c>
      <c r="AA14" s="248">
        <f t="shared" si="0"/>
        <v>963408</v>
      </c>
      <c r="AB14" s="220"/>
    </row>
    <row r="15" spans="1:31" ht="16.5" customHeight="1" x14ac:dyDescent="0.25">
      <c r="A15" s="204"/>
      <c r="B15" s="233"/>
      <c r="C15" s="239"/>
      <c r="D15" s="249"/>
      <c r="E15" s="250"/>
      <c r="F15" s="251" t="s">
        <v>171</v>
      </c>
      <c r="G15" s="251"/>
      <c r="H15" s="251"/>
      <c r="I15" s="251"/>
      <c r="J15" s="252"/>
      <c r="K15" s="243">
        <v>133</v>
      </c>
      <c r="L15" s="224">
        <v>102</v>
      </c>
      <c r="M15" s="244">
        <v>1</v>
      </c>
      <c r="N15" s="244">
        <v>2</v>
      </c>
      <c r="O15" s="245">
        <v>6310010010</v>
      </c>
      <c r="P15" s="46">
        <v>0</v>
      </c>
      <c r="Q15" s="227"/>
      <c r="R15" s="228">
        <v>0</v>
      </c>
      <c r="S15" s="253"/>
      <c r="T15" s="253"/>
      <c r="U15" s="253"/>
      <c r="V15" s="253"/>
      <c r="W15" s="230">
        <v>0</v>
      </c>
      <c r="X15" s="231">
        <v>0</v>
      </c>
      <c r="Y15" s="247">
        <f t="shared" si="0"/>
        <v>963408</v>
      </c>
      <c r="Z15" s="247">
        <f t="shared" si="0"/>
        <v>963408</v>
      </c>
      <c r="AA15" s="248">
        <f t="shared" si="0"/>
        <v>963408</v>
      </c>
      <c r="AB15" s="220" t="s">
        <v>162</v>
      </c>
    </row>
    <row r="16" spans="1:31" ht="36" customHeight="1" x14ac:dyDescent="0.25">
      <c r="A16" s="204"/>
      <c r="B16" s="233"/>
      <c r="C16" s="239"/>
      <c r="D16" s="249"/>
      <c r="E16" s="250"/>
      <c r="F16" s="250"/>
      <c r="G16" s="254"/>
      <c r="H16" s="254"/>
      <c r="I16" s="254"/>
      <c r="J16" s="250" t="s">
        <v>172</v>
      </c>
      <c r="K16" s="243">
        <v>133</v>
      </c>
      <c r="L16" s="224"/>
      <c r="M16" s="244">
        <v>1</v>
      </c>
      <c r="N16" s="244">
        <v>2</v>
      </c>
      <c r="O16" s="245">
        <v>6310010010</v>
      </c>
      <c r="P16" s="46">
        <v>120</v>
      </c>
      <c r="Q16" s="227"/>
      <c r="R16" s="228"/>
      <c r="S16" s="246"/>
      <c r="T16" s="246"/>
      <c r="U16" s="246"/>
      <c r="V16" s="246"/>
      <c r="W16" s="230"/>
      <c r="X16" s="231"/>
      <c r="Y16" s="247">
        <f>Y17+Y18</f>
        <v>963408</v>
      </c>
      <c r="Z16" s="247">
        <v>963408</v>
      </c>
      <c r="AA16" s="248">
        <f>AA17+AA18</f>
        <v>963408</v>
      </c>
      <c r="AB16" s="220"/>
    </row>
    <row r="17" spans="1:29" ht="24" x14ac:dyDescent="0.25">
      <c r="A17" s="204"/>
      <c r="B17" s="233"/>
      <c r="C17" s="239"/>
      <c r="D17" s="249"/>
      <c r="E17" s="250"/>
      <c r="F17" s="250"/>
      <c r="G17" s="254"/>
      <c r="H17" s="254"/>
      <c r="I17" s="254"/>
      <c r="J17" s="250" t="s">
        <v>281</v>
      </c>
      <c r="K17" s="243">
        <v>133</v>
      </c>
      <c r="L17" s="224"/>
      <c r="M17" s="244">
        <v>1</v>
      </c>
      <c r="N17" s="244">
        <v>2</v>
      </c>
      <c r="O17" s="245">
        <v>6310010010</v>
      </c>
      <c r="P17" s="46">
        <v>121</v>
      </c>
      <c r="Q17" s="227"/>
      <c r="R17" s="228"/>
      <c r="S17" s="246"/>
      <c r="T17" s="246"/>
      <c r="U17" s="246"/>
      <c r="V17" s="246"/>
      <c r="W17" s="230"/>
      <c r="X17" s="231"/>
      <c r="Y17" s="247">
        <v>740000</v>
      </c>
      <c r="Z17" s="247">
        <v>740000</v>
      </c>
      <c r="AA17" s="248">
        <v>740000</v>
      </c>
      <c r="AB17" s="220"/>
    </row>
    <row r="18" spans="1:29" x14ac:dyDescent="0.25">
      <c r="A18" s="204"/>
      <c r="B18" s="233"/>
      <c r="C18" s="239"/>
      <c r="D18" s="249"/>
      <c r="E18" s="254"/>
      <c r="F18" s="250"/>
      <c r="G18" s="251" t="s">
        <v>282</v>
      </c>
      <c r="H18" s="251"/>
      <c r="I18" s="251"/>
      <c r="J18" s="252"/>
      <c r="K18" s="243">
        <v>133</v>
      </c>
      <c r="L18" s="224">
        <v>102</v>
      </c>
      <c r="M18" s="244">
        <v>1</v>
      </c>
      <c r="N18" s="244">
        <v>2</v>
      </c>
      <c r="O18" s="245">
        <v>6310010010</v>
      </c>
      <c r="P18" s="46">
        <v>129</v>
      </c>
      <c r="Q18" s="227"/>
      <c r="R18" s="228">
        <v>10000</v>
      </c>
      <c r="S18" s="253"/>
      <c r="T18" s="253"/>
      <c r="U18" s="253"/>
      <c r="V18" s="253"/>
      <c r="W18" s="230">
        <v>0</v>
      </c>
      <c r="X18" s="231">
        <v>0</v>
      </c>
      <c r="Y18" s="247">
        <v>223408</v>
      </c>
      <c r="Z18" s="247">
        <v>223408</v>
      </c>
      <c r="AA18" s="248">
        <v>223408</v>
      </c>
      <c r="AB18" s="220" t="s">
        <v>162</v>
      </c>
    </row>
    <row r="19" spans="1:29" s="263" customFormat="1" ht="72" x14ac:dyDescent="0.2">
      <c r="A19" s="255"/>
      <c r="B19" s="233"/>
      <c r="C19" s="234"/>
      <c r="D19" s="249"/>
      <c r="E19" s="249"/>
      <c r="F19" s="240"/>
      <c r="G19" s="249"/>
      <c r="H19" s="249"/>
      <c r="I19" s="249"/>
      <c r="J19" s="240" t="s">
        <v>173</v>
      </c>
      <c r="K19" s="223">
        <v>133</v>
      </c>
      <c r="L19" s="256"/>
      <c r="M19" s="225">
        <v>1</v>
      </c>
      <c r="N19" s="225">
        <v>4</v>
      </c>
      <c r="O19" s="226">
        <v>0</v>
      </c>
      <c r="P19" s="41">
        <v>0</v>
      </c>
      <c r="Q19" s="257"/>
      <c r="R19" s="258"/>
      <c r="S19" s="259"/>
      <c r="T19" s="259"/>
      <c r="U19" s="259"/>
      <c r="V19" s="259"/>
      <c r="W19" s="260"/>
      <c r="X19" s="261"/>
      <c r="Y19" s="232">
        <f>Y20</f>
        <v>2191221</v>
      </c>
      <c r="Z19" s="232">
        <f>Z20</f>
        <v>2253142</v>
      </c>
      <c r="AA19" s="42">
        <f>AA20</f>
        <v>2102542</v>
      </c>
      <c r="AB19" s="262"/>
    </row>
    <row r="20" spans="1:29" x14ac:dyDescent="0.2">
      <c r="A20" s="204"/>
      <c r="B20" s="264"/>
      <c r="C20" s="265"/>
      <c r="D20" s="266"/>
      <c r="E20" s="136" t="s">
        <v>170</v>
      </c>
      <c r="F20" s="130"/>
      <c r="G20" s="130"/>
      <c r="H20" s="130"/>
      <c r="I20" s="130"/>
      <c r="J20" s="131"/>
      <c r="K20" s="243">
        <v>133</v>
      </c>
      <c r="L20" s="224">
        <v>104</v>
      </c>
      <c r="M20" s="244">
        <v>1</v>
      </c>
      <c r="N20" s="244">
        <v>4</v>
      </c>
      <c r="O20" s="245">
        <v>6310000000</v>
      </c>
      <c r="P20" s="46">
        <v>0</v>
      </c>
      <c r="Q20" s="227"/>
      <c r="R20" s="228">
        <v>0</v>
      </c>
      <c r="S20" s="253"/>
      <c r="T20" s="253"/>
      <c r="U20" s="253"/>
      <c r="V20" s="253"/>
      <c r="W20" s="230">
        <v>0</v>
      </c>
      <c r="X20" s="231">
        <v>0</v>
      </c>
      <c r="Y20" s="247">
        <f t="shared" ref="Y20:AA20" si="1">Y21</f>
        <v>2191221</v>
      </c>
      <c r="Z20" s="247">
        <f t="shared" si="1"/>
        <v>2253142</v>
      </c>
      <c r="AA20" s="47">
        <f t="shared" si="1"/>
        <v>2102542</v>
      </c>
      <c r="AB20" s="220" t="s">
        <v>162</v>
      </c>
    </row>
    <row r="21" spans="1:29" x14ac:dyDescent="0.2">
      <c r="A21" s="204"/>
      <c r="B21" s="264"/>
      <c r="C21" s="265"/>
      <c r="D21" s="267"/>
      <c r="E21" s="268"/>
      <c r="F21" s="136" t="s">
        <v>174</v>
      </c>
      <c r="G21" s="130"/>
      <c r="H21" s="130"/>
      <c r="I21" s="130"/>
      <c r="J21" s="131"/>
      <c r="K21" s="243">
        <v>133</v>
      </c>
      <c r="L21" s="224">
        <v>104</v>
      </c>
      <c r="M21" s="244">
        <v>1</v>
      </c>
      <c r="N21" s="244">
        <v>4</v>
      </c>
      <c r="O21" s="245">
        <v>6310010020</v>
      </c>
      <c r="P21" s="46">
        <v>0</v>
      </c>
      <c r="Q21" s="227"/>
      <c r="R21" s="228">
        <v>0</v>
      </c>
      <c r="S21" s="253"/>
      <c r="T21" s="253"/>
      <c r="U21" s="253"/>
      <c r="V21" s="253"/>
      <c r="W21" s="230">
        <v>0</v>
      </c>
      <c r="X21" s="231">
        <v>0</v>
      </c>
      <c r="Y21" s="247">
        <f>Y22+Y25+Y28+Y29</f>
        <v>2191221</v>
      </c>
      <c r="Z21" s="247">
        <f>Z22+Z25+Z28+Z29</f>
        <v>2253142</v>
      </c>
      <c r="AA21" s="47">
        <f>AA22+AA25+AA28+AA29</f>
        <v>2102542</v>
      </c>
      <c r="AB21" s="220" t="s">
        <v>162</v>
      </c>
    </row>
    <row r="22" spans="1:29" x14ac:dyDescent="0.25">
      <c r="A22" s="204"/>
      <c r="B22" s="264"/>
      <c r="C22" s="265"/>
      <c r="D22" s="267"/>
      <c r="E22" s="269"/>
      <c r="F22" s="268"/>
      <c r="G22" s="136" t="s">
        <v>172</v>
      </c>
      <c r="H22" s="130"/>
      <c r="I22" s="130"/>
      <c r="J22" s="131"/>
      <c r="K22" s="243">
        <v>133</v>
      </c>
      <c r="L22" s="224">
        <v>104</v>
      </c>
      <c r="M22" s="244">
        <v>1</v>
      </c>
      <c r="N22" s="244">
        <v>4</v>
      </c>
      <c r="O22" s="245">
        <v>6310010020</v>
      </c>
      <c r="P22" s="46" t="s">
        <v>175</v>
      </c>
      <c r="Q22" s="227"/>
      <c r="R22" s="228">
        <v>10000</v>
      </c>
      <c r="S22" s="253"/>
      <c r="T22" s="253"/>
      <c r="U22" s="253"/>
      <c r="V22" s="253"/>
      <c r="W22" s="230">
        <v>0</v>
      </c>
      <c r="X22" s="231">
        <v>0</v>
      </c>
      <c r="Y22" s="247">
        <f>Y23+Y24</f>
        <v>1934121</v>
      </c>
      <c r="Z22" s="247">
        <f>Z23+Z24</f>
        <v>1934121</v>
      </c>
      <c r="AA22" s="248">
        <f>AA23+AA24</f>
        <v>1934121</v>
      </c>
      <c r="AB22" s="220" t="s">
        <v>162</v>
      </c>
    </row>
    <row r="23" spans="1:29" ht="38.25" x14ac:dyDescent="0.25">
      <c r="A23" s="204"/>
      <c r="B23" s="264"/>
      <c r="C23" s="265"/>
      <c r="D23" s="267"/>
      <c r="E23" s="269"/>
      <c r="F23" s="268"/>
      <c r="G23" s="269"/>
      <c r="H23" s="269"/>
      <c r="I23" s="269"/>
      <c r="J23" s="268" t="s">
        <v>281</v>
      </c>
      <c r="K23" s="243">
        <v>133</v>
      </c>
      <c r="L23" s="224"/>
      <c r="M23" s="244">
        <v>1</v>
      </c>
      <c r="N23" s="244">
        <v>4</v>
      </c>
      <c r="O23" s="245">
        <v>6310010020</v>
      </c>
      <c r="P23" s="46">
        <v>121</v>
      </c>
      <c r="Q23" s="227"/>
      <c r="R23" s="228"/>
      <c r="S23" s="246"/>
      <c r="T23" s="246"/>
      <c r="U23" s="246"/>
      <c r="V23" s="246"/>
      <c r="W23" s="230"/>
      <c r="X23" s="231"/>
      <c r="Y23" s="247">
        <v>1485500</v>
      </c>
      <c r="Z23" s="247">
        <v>1485500</v>
      </c>
      <c r="AA23" s="248">
        <v>1485500</v>
      </c>
      <c r="AB23" s="220"/>
    </row>
    <row r="24" spans="1:29" ht="76.5" x14ac:dyDescent="0.25">
      <c r="A24" s="204"/>
      <c r="B24" s="264"/>
      <c r="C24" s="265"/>
      <c r="D24" s="267"/>
      <c r="E24" s="269"/>
      <c r="F24" s="268"/>
      <c r="G24" s="269"/>
      <c r="H24" s="269"/>
      <c r="I24" s="269"/>
      <c r="J24" s="268" t="s">
        <v>282</v>
      </c>
      <c r="K24" s="243">
        <v>133</v>
      </c>
      <c r="L24" s="224"/>
      <c r="M24" s="244">
        <v>1</v>
      </c>
      <c r="N24" s="244">
        <v>4</v>
      </c>
      <c r="O24" s="245">
        <v>6310010020</v>
      </c>
      <c r="P24" s="46">
        <v>129</v>
      </c>
      <c r="Q24" s="227"/>
      <c r="R24" s="228"/>
      <c r="S24" s="246"/>
      <c r="T24" s="246"/>
      <c r="U24" s="246"/>
      <c r="V24" s="246"/>
      <c r="W24" s="230"/>
      <c r="X24" s="231"/>
      <c r="Y24" s="247">
        <v>448621</v>
      </c>
      <c r="Z24" s="247">
        <v>448621</v>
      </c>
      <c r="AA24" s="248">
        <v>448621</v>
      </c>
      <c r="AB24" s="220"/>
    </row>
    <row r="25" spans="1:29" x14ac:dyDescent="0.25">
      <c r="A25" s="204"/>
      <c r="B25" s="264"/>
      <c r="C25" s="265"/>
      <c r="D25" s="267"/>
      <c r="E25" s="269"/>
      <c r="F25" s="268"/>
      <c r="G25" s="136" t="s">
        <v>176</v>
      </c>
      <c r="H25" s="130"/>
      <c r="I25" s="130"/>
      <c r="J25" s="131"/>
      <c r="K25" s="243">
        <v>133</v>
      </c>
      <c r="L25" s="224">
        <v>104</v>
      </c>
      <c r="M25" s="244">
        <v>1</v>
      </c>
      <c r="N25" s="244">
        <v>4</v>
      </c>
      <c r="O25" s="245">
        <v>6310010020</v>
      </c>
      <c r="P25" s="46" t="s">
        <v>177</v>
      </c>
      <c r="Q25" s="227"/>
      <c r="R25" s="228">
        <v>10000</v>
      </c>
      <c r="S25" s="253"/>
      <c r="T25" s="253"/>
      <c r="U25" s="253"/>
      <c r="V25" s="253"/>
      <c r="W25" s="230">
        <v>0</v>
      </c>
      <c r="X25" s="231">
        <v>0</v>
      </c>
      <c r="Y25" s="247">
        <f>Y26+Y27</f>
        <v>228000</v>
      </c>
      <c r="Z25" s="247">
        <v>289921</v>
      </c>
      <c r="AA25" s="248">
        <v>139321</v>
      </c>
      <c r="AB25" s="220" t="s">
        <v>162</v>
      </c>
    </row>
    <row r="26" spans="1:29" ht="25.5" x14ac:dyDescent="0.25">
      <c r="A26" s="204"/>
      <c r="B26" s="264"/>
      <c r="C26" s="265"/>
      <c r="D26" s="267"/>
      <c r="E26" s="269"/>
      <c r="F26" s="268"/>
      <c r="G26" s="269"/>
      <c r="H26" s="269"/>
      <c r="I26" s="269"/>
      <c r="J26" s="268" t="s">
        <v>283</v>
      </c>
      <c r="K26" s="243">
        <v>133</v>
      </c>
      <c r="L26" s="224"/>
      <c r="M26" s="244">
        <v>1</v>
      </c>
      <c r="N26" s="244">
        <v>4</v>
      </c>
      <c r="O26" s="245">
        <v>6310010020</v>
      </c>
      <c r="P26" s="46">
        <v>244</v>
      </c>
      <c r="Q26" s="227"/>
      <c r="R26" s="228"/>
      <c r="S26" s="246"/>
      <c r="T26" s="246"/>
      <c r="U26" s="246"/>
      <c r="V26" s="246"/>
      <c r="W26" s="230"/>
      <c r="X26" s="231"/>
      <c r="Y26" s="247">
        <v>78000</v>
      </c>
      <c r="Z26" s="247">
        <v>189921</v>
      </c>
      <c r="AA26" s="248">
        <v>0</v>
      </c>
      <c r="AB26" s="220"/>
    </row>
    <row r="27" spans="1:29" x14ac:dyDescent="0.25">
      <c r="A27" s="204"/>
      <c r="B27" s="264"/>
      <c r="C27" s="270"/>
      <c r="D27" s="271"/>
      <c r="E27" s="272"/>
      <c r="F27" s="273"/>
      <c r="G27" s="272"/>
      <c r="H27" s="272"/>
      <c r="I27" s="272"/>
      <c r="J27" s="273" t="s">
        <v>284</v>
      </c>
      <c r="K27" s="243">
        <v>133</v>
      </c>
      <c r="L27" s="224"/>
      <c r="M27" s="244">
        <v>1</v>
      </c>
      <c r="N27" s="244">
        <v>4</v>
      </c>
      <c r="O27" s="245">
        <v>6310010020</v>
      </c>
      <c r="P27" s="46">
        <v>247</v>
      </c>
      <c r="Q27" s="227"/>
      <c r="R27" s="228"/>
      <c r="S27" s="246"/>
      <c r="T27" s="246"/>
      <c r="U27" s="246"/>
      <c r="V27" s="246"/>
      <c r="W27" s="230"/>
      <c r="X27" s="231"/>
      <c r="Y27" s="247">
        <v>150000</v>
      </c>
      <c r="Z27" s="247">
        <v>100000</v>
      </c>
      <c r="AA27" s="248">
        <v>139321</v>
      </c>
      <c r="AB27" s="220"/>
    </row>
    <row r="28" spans="1:29" x14ac:dyDescent="0.25">
      <c r="A28" s="204"/>
      <c r="B28" s="264"/>
      <c r="C28" s="270"/>
      <c r="D28" s="271"/>
      <c r="E28" s="272"/>
      <c r="F28" s="273"/>
      <c r="G28" s="272"/>
      <c r="H28" s="272"/>
      <c r="I28" s="272"/>
      <c r="J28" s="273" t="s">
        <v>72</v>
      </c>
      <c r="K28" s="243">
        <v>133</v>
      </c>
      <c r="L28" s="224"/>
      <c r="M28" s="244">
        <v>1</v>
      </c>
      <c r="N28" s="244">
        <v>4</v>
      </c>
      <c r="O28" s="245">
        <v>6310010020</v>
      </c>
      <c r="P28" s="46">
        <v>540</v>
      </c>
      <c r="Q28" s="227"/>
      <c r="R28" s="228"/>
      <c r="S28" s="246"/>
      <c r="T28" s="246"/>
      <c r="U28" s="246"/>
      <c r="V28" s="246"/>
      <c r="W28" s="230"/>
      <c r="X28" s="231"/>
      <c r="Y28" s="247">
        <v>21100</v>
      </c>
      <c r="Z28" s="247">
        <v>21100</v>
      </c>
      <c r="AA28" s="248">
        <v>21100</v>
      </c>
      <c r="AB28" s="220"/>
    </row>
    <row r="29" spans="1:29" ht="25.5" x14ac:dyDescent="0.25">
      <c r="A29" s="204"/>
      <c r="B29" s="264"/>
      <c r="C29" s="270"/>
      <c r="D29" s="271"/>
      <c r="E29" s="272"/>
      <c r="F29" s="273"/>
      <c r="G29" s="272"/>
      <c r="H29" s="272"/>
      <c r="I29" s="272"/>
      <c r="J29" s="67" t="s">
        <v>285</v>
      </c>
      <c r="K29" s="243">
        <v>133</v>
      </c>
      <c r="L29" s="224"/>
      <c r="M29" s="244">
        <v>1</v>
      </c>
      <c r="N29" s="244">
        <v>4</v>
      </c>
      <c r="O29" s="245">
        <v>6310010020</v>
      </c>
      <c r="P29" s="46">
        <v>850</v>
      </c>
      <c r="Q29" s="227"/>
      <c r="R29" s="228"/>
      <c r="S29" s="246"/>
      <c r="T29" s="246"/>
      <c r="U29" s="246"/>
      <c r="V29" s="246"/>
      <c r="W29" s="230"/>
      <c r="X29" s="231"/>
      <c r="Y29" s="247">
        <v>8000</v>
      </c>
      <c r="Z29" s="247">
        <f>Z30+Z31</f>
        <v>8000</v>
      </c>
      <c r="AA29" s="248">
        <f>AA30+AA31</f>
        <v>8000</v>
      </c>
      <c r="AB29" s="274"/>
      <c r="AC29" s="220"/>
    </row>
    <row r="30" spans="1:29" ht="25.5" x14ac:dyDescent="0.25">
      <c r="A30" s="204"/>
      <c r="B30" s="264"/>
      <c r="C30" s="270"/>
      <c r="D30" s="271"/>
      <c r="E30" s="272"/>
      <c r="F30" s="273"/>
      <c r="G30" s="272"/>
      <c r="H30" s="272"/>
      <c r="I30" s="272"/>
      <c r="J30" s="67" t="s">
        <v>286</v>
      </c>
      <c r="K30" s="243">
        <v>133</v>
      </c>
      <c r="L30" s="224"/>
      <c r="M30" s="244">
        <v>1</v>
      </c>
      <c r="N30" s="244">
        <v>4</v>
      </c>
      <c r="O30" s="245">
        <v>6310010020</v>
      </c>
      <c r="P30" s="46">
        <v>851</v>
      </c>
      <c r="Q30" s="227"/>
      <c r="R30" s="228"/>
      <c r="S30" s="246"/>
      <c r="T30" s="246"/>
      <c r="U30" s="246"/>
      <c r="V30" s="246"/>
      <c r="W30" s="230"/>
      <c r="X30" s="231"/>
      <c r="Y30" s="247">
        <v>700</v>
      </c>
      <c r="Z30" s="247">
        <v>700</v>
      </c>
      <c r="AA30" s="248">
        <v>700</v>
      </c>
      <c r="AB30" s="274"/>
      <c r="AC30" s="220"/>
    </row>
    <row r="31" spans="1:29" x14ac:dyDescent="0.25">
      <c r="A31" s="204"/>
      <c r="B31" s="264"/>
      <c r="C31" s="270"/>
      <c r="D31" s="271"/>
      <c r="E31" s="272"/>
      <c r="F31" s="273"/>
      <c r="G31" s="272"/>
      <c r="H31" s="272"/>
      <c r="I31" s="272"/>
      <c r="J31" s="273" t="s">
        <v>188</v>
      </c>
      <c r="K31" s="243">
        <v>133</v>
      </c>
      <c r="L31" s="224"/>
      <c r="M31" s="244">
        <v>1</v>
      </c>
      <c r="N31" s="244">
        <v>4</v>
      </c>
      <c r="O31" s="245">
        <v>6310010020</v>
      </c>
      <c r="P31" s="46">
        <v>853</v>
      </c>
      <c r="Q31" s="227"/>
      <c r="R31" s="228"/>
      <c r="S31" s="246"/>
      <c r="T31" s="246"/>
      <c r="U31" s="246"/>
      <c r="V31" s="246"/>
      <c r="W31" s="230"/>
      <c r="X31" s="231"/>
      <c r="Y31" s="247">
        <v>7300</v>
      </c>
      <c r="Z31" s="247">
        <v>7300</v>
      </c>
      <c r="AA31" s="248">
        <v>7300</v>
      </c>
      <c r="AB31" s="220"/>
    </row>
    <row r="32" spans="1:29" ht="63.75" x14ac:dyDescent="0.2">
      <c r="A32" s="204"/>
      <c r="B32" s="264"/>
      <c r="C32" s="270"/>
      <c r="D32" s="271"/>
      <c r="E32" s="272"/>
      <c r="F32" s="273"/>
      <c r="G32" s="272"/>
      <c r="H32" s="272"/>
      <c r="I32" s="272"/>
      <c r="J32" s="275" t="s">
        <v>179</v>
      </c>
      <c r="K32" s="223">
        <v>133</v>
      </c>
      <c r="L32" s="256"/>
      <c r="M32" s="225">
        <v>1</v>
      </c>
      <c r="N32" s="225">
        <v>6</v>
      </c>
      <c r="O32" s="226">
        <v>0</v>
      </c>
      <c r="P32" s="41">
        <v>0</v>
      </c>
      <c r="Q32" s="257"/>
      <c r="R32" s="258"/>
      <c r="S32" s="259"/>
      <c r="T32" s="259"/>
      <c r="U32" s="259"/>
      <c r="V32" s="259"/>
      <c r="W32" s="260"/>
      <c r="X32" s="261"/>
      <c r="Y32" s="232">
        <f>Y33</f>
        <v>29400</v>
      </c>
      <c r="Z32" s="232">
        <f>Z33</f>
        <v>29400</v>
      </c>
      <c r="AA32" s="238">
        <f>AA33</f>
        <v>29400</v>
      </c>
      <c r="AB32" s="220"/>
    </row>
    <row r="33" spans="1:28" ht="51" x14ac:dyDescent="0.25">
      <c r="A33" s="204"/>
      <c r="B33" s="264"/>
      <c r="C33" s="270"/>
      <c r="D33" s="271"/>
      <c r="E33" s="272"/>
      <c r="F33" s="273"/>
      <c r="G33" s="272"/>
      <c r="H33" s="272"/>
      <c r="I33" s="272"/>
      <c r="J33" s="273" t="s">
        <v>170</v>
      </c>
      <c r="K33" s="243">
        <v>133</v>
      </c>
      <c r="L33" s="224"/>
      <c r="M33" s="244">
        <v>1</v>
      </c>
      <c r="N33" s="244">
        <v>6</v>
      </c>
      <c r="O33" s="245">
        <v>6310000000</v>
      </c>
      <c r="P33" s="46">
        <v>0</v>
      </c>
      <c r="Q33" s="227"/>
      <c r="R33" s="228"/>
      <c r="S33" s="246"/>
      <c r="T33" s="246"/>
      <c r="U33" s="246"/>
      <c r="V33" s="246"/>
      <c r="W33" s="230"/>
      <c r="X33" s="231"/>
      <c r="Y33" s="247">
        <f t="shared" ref="Y33:AA33" si="2">Y34</f>
        <v>29400</v>
      </c>
      <c r="Z33" s="247">
        <f t="shared" si="2"/>
        <v>29400</v>
      </c>
      <c r="AA33" s="248">
        <f t="shared" si="2"/>
        <v>29400</v>
      </c>
      <c r="AB33" s="220"/>
    </row>
    <row r="34" spans="1:28" ht="51" x14ac:dyDescent="0.25">
      <c r="A34" s="204"/>
      <c r="B34" s="264"/>
      <c r="C34" s="270"/>
      <c r="D34" s="271"/>
      <c r="E34" s="272"/>
      <c r="F34" s="273"/>
      <c r="G34" s="272"/>
      <c r="H34" s="272"/>
      <c r="I34" s="272"/>
      <c r="J34" s="273" t="s">
        <v>287</v>
      </c>
      <c r="K34" s="243">
        <v>133</v>
      </c>
      <c r="L34" s="224"/>
      <c r="M34" s="244">
        <v>1</v>
      </c>
      <c r="N34" s="244">
        <v>6</v>
      </c>
      <c r="O34" s="245">
        <v>6310010080</v>
      </c>
      <c r="P34" s="46">
        <v>0</v>
      </c>
      <c r="Q34" s="227"/>
      <c r="R34" s="228"/>
      <c r="S34" s="246"/>
      <c r="T34" s="246"/>
      <c r="U34" s="246"/>
      <c r="V34" s="246"/>
      <c r="W34" s="230"/>
      <c r="X34" s="231"/>
      <c r="Y34" s="247">
        <f>Y35</f>
        <v>29400</v>
      </c>
      <c r="Z34" s="247">
        <f>Z35</f>
        <v>29400</v>
      </c>
      <c r="AA34" s="248">
        <f>AA35</f>
        <v>29400</v>
      </c>
      <c r="AB34" s="220"/>
    </row>
    <row r="35" spans="1:28" x14ac:dyDescent="0.25">
      <c r="A35" s="204"/>
      <c r="B35" s="264"/>
      <c r="C35" s="270"/>
      <c r="D35" s="271"/>
      <c r="E35" s="272"/>
      <c r="F35" s="273"/>
      <c r="G35" s="272"/>
      <c r="H35" s="272"/>
      <c r="I35" s="272"/>
      <c r="J35" s="273" t="s">
        <v>72</v>
      </c>
      <c r="K35" s="243">
        <v>133</v>
      </c>
      <c r="L35" s="224"/>
      <c r="M35" s="244">
        <v>1</v>
      </c>
      <c r="N35" s="244">
        <v>6</v>
      </c>
      <c r="O35" s="245">
        <v>6310010080</v>
      </c>
      <c r="P35" s="46">
        <v>540</v>
      </c>
      <c r="Q35" s="227"/>
      <c r="R35" s="228"/>
      <c r="S35" s="246"/>
      <c r="T35" s="246"/>
      <c r="U35" s="246"/>
      <c r="V35" s="246"/>
      <c r="W35" s="230"/>
      <c r="X35" s="231"/>
      <c r="Y35" s="247">
        <v>29400</v>
      </c>
      <c r="Z35" s="247">
        <v>29400</v>
      </c>
      <c r="AA35" s="248">
        <v>29400</v>
      </c>
      <c r="AB35" s="220"/>
    </row>
    <row r="36" spans="1:28" x14ac:dyDescent="0.2">
      <c r="A36" s="204"/>
      <c r="B36" s="264"/>
      <c r="C36" s="270"/>
      <c r="D36" s="271"/>
      <c r="E36" s="272"/>
      <c r="F36" s="273"/>
      <c r="G36" s="272"/>
      <c r="H36" s="272"/>
      <c r="I36" s="272"/>
      <c r="J36" s="275" t="s">
        <v>181</v>
      </c>
      <c r="K36" s="223">
        <v>133</v>
      </c>
      <c r="L36" s="256"/>
      <c r="M36" s="225">
        <v>1</v>
      </c>
      <c r="N36" s="225">
        <v>11</v>
      </c>
      <c r="O36" s="226">
        <v>0</v>
      </c>
      <c r="P36" s="41">
        <v>0</v>
      </c>
      <c r="Q36" s="257"/>
      <c r="R36" s="258"/>
      <c r="S36" s="259"/>
      <c r="T36" s="259"/>
      <c r="U36" s="259"/>
      <c r="V36" s="259"/>
      <c r="W36" s="260"/>
      <c r="X36" s="261"/>
      <c r="Y36" s="232">
        <f t="shared" ref="Y36:Y38" si="3">Y37</f>
        <v>15000</v>
      </c>
      <c r="Z36" s="232">
        <v>15000</v>
      </c>
      <c r="AA36" s="238">
        <v>15000</v>
      </c>
      <c r="AB36" s="220"/>
    </row>
    <row r="37" spans="1:28" ht="38.25" x14ac:dyDescent="0.25">
      <c r="A37" s="204"/>
      <c r="B37" s="264"/>
      <c r="C37" s="270"/>
      <c r="D37" s="271"/>
      <c r="E37" s="272"/>
      <c r="F37" s="273"/>
      <c r="G37" s="272"/>
      <c r="H37" s="272"/>
      <c r="I37" s="272"/>
      <c r="J37" s="67" t="s">
        <v>288</v>
      </c>
      <c r="K37" s="243">
        <v>133</v>
      </c>
      <c r="L37" s="224"/>
      <c r="M37" s="244">
        <v>1</v>
      </c>
      <c r="N37" s="244">
        <v>11</v>
      </c>
      <c r="O37" s="245">
        <v>7700000000</v>
      </c>
      <c r="P37" s="46">
        <v>0</v>
      </c>
      <c r="Q37" s="227"/>
      <c r="R37" s="228"/>
      <c r="S37" s="246"/>
      <c r="T37" s="246"/>
      <c r="U37" s="246"/>
      <c r="V37" s="246"/>
      <c r="W37" s="230"/>
      <c r="X37" s="231"/>
      <c r="Y37" s="247">
        <f t="shared" si="3"/>
        <v>15000</v>
      </c>
      <c r="Z37" s="247">
        <v>15000</v>
      </c>
      <c r="AA37" s="248">
        <v>15000</v>
      </c>
      <c r="AB37" s="220"/>
    </row>
    <row r="38" spans="1:28" ht="38.25" x14ac:dyDescent="0.25">
      <c r="A38" s="204"/>
      <c r="B38" s="264"/>
      <c r="C38" s="270"/>
      <c r="D38" s="271"/>
      <c r="E38" s="272"/>
      <c r="F38" s="273"/>
      <c r="G38" s="272"/>
      <c r="H38" s="272"/>
      <c r="I38" s="272"/>
      <c r="J38" s="273" t="s">
        <v>289</v>
      </c>
      <c r="K38" s="243">
        <v>133</v>
      </c>
      <c r="L38" s="224"/>
      <c r="M38" s="244">
        <v>1</v>
      </c>
      <c r="N38" s="244">
        <v>11</v>
      </c>
      <c r="O38" s="245">
        <v>7700000040</v>
      </c>
      <c r="P38" s="46">
        <v>0</v>
      </c>
      <c r="Q38" s="227"/>
      <c r="R38" s="228"/>
      <c r="S38" s="246"/>
      <c r="T38" s="246"/>
      <c r="U38" s="246"/>
      <c r="V38" s="246"/>
      <c r="W38" s="230"/>
      <c r="X38" s="231"/>
      <c r="Y38" s="247">
        <f t="shared" si="3"/>
        <v>15000</v>
      </c>
      <c r="Z38" s="247">
        <v>15000</v>
      </c>
      <c r="AA38" s="248">
        <v>15000</v>
      </c>
      <c r="AB38" s="220"/>
    </row>
    <row r="39" spans="1:28" x14ac:dyDescent="0.25">
      <c r="A39" s="204"/>
      <c r="B39" s="264"/>
      <c r="C39" s="270"/>
      <c r="D39" s="271"/>
      <c r="E39" s="272"/>
      <c r="F39" s="273"/>
      <c r="G39" s="272"/>
      <c r="H39" s="272"/>
      <c r="I39" s="272"/>
      <c r="J39" s="273" t="s">
        <v>184</v>
      </c>
      <c r="K39" s="243">
        <v>133</v>
      </c>
      <c r="L39" s="224"/>
      <c r="M39" s="244">
        <v>1</v>
      </c>
      <c r="N39" s="244">
        <v>11</v>
      </c>
      <c r="O39" s="245">
        <v>7700000040</v>
      </c>
      <c r="P39" s="46">
        <v>870</v>
      </c>
      <c r="Q39" s="227"/>
      <c r="R39" s="228"/>
      <c r="S39" s="246"/>
      <c r="T39" s="246"/>
      <c r="U39" s="246"/>
      <c r="V39" s="246"/>
      <c r="W39" s="230"/>
      <c r="X39" s="231"/>
      <c r="Y39" s="247">
        <v>15000</v>
      </c>
      <c r="Z39" s="247">
        <v>15000</v>
      </c>
      <c r="AA39" s="248">
        <v>15000</v>
      </c>
      <c r="AB39" s="220"/>
    </row>
    <row r="40" spans="1:28" x14ac:dyDescent="0.2">
      <c r="A40" s="204"/>
      <c r="B40" s="264"/>
      <c r="C40" s="270"/>
      <c r="D40" s="271"/>
      <c r="E40" s="272"/>
      <c r="F40" s="273"/>
      <c r="G40" s="272"/>
      <c r="H40" s="272"/>
      <c r="I40" s="272"/>
      <c r="J40" s="275" t="s">
        <v>290</v>
      </c>
      <c r="K40" s="223">
        <v>133</v>
      </c>
      <c r="L40" s="224"/>
      <c r="M40" s="225">
        <v>1</v>
      </c>
      <c r="N40" s="225">
        <v>13</v>
      </c>
      <c r="O40" s="226">
        <v>0</v>
      </c>
      <c r="P40" s="41">
        <v>0</v>
      </c>
      <c r="Q40" s="227"/>
      <c r="R40" s="228"/>
      <c r="S40" s="246"/>
      <c r="T40" s="246"/>
      <c r="U40" s="246"/>
      <c r="V40" s="246"/>
      <c r="W40" s="230"/>
      <c r="X40" s="231"/>
      <c r="Y40" s="232">
        <f t="shared" ref="Y40:Z43" si="4">Y41</f>
        <v>2000</v>
      </c>
      <c r="Z40" s="232">
        <f t="shared" si="4"/>
        <v>2000</v>
      </c>
      <c r="AA40" s="238">
        <f>AA41</f>
        <v>2000</v>
      </c>
      <c r="AB40" s="220"/>
    </row>
    <row r="41" spans="1:28" ht="38.25" x14ac:dyDescent="0.25">
      <c r="A41" s="204"/>
      <c r="B41" s="264"/>
      <c r="C41" s="270"/>
      <c r="D41" s="271"/>
      <c r="E41" s="272"/>
      <c r="F41" s="273"/>
      <c r="G41" s="272"/>
      <c r="H41" s="272"/>
      <c r="I41" s="272"/>
      <c r="J41" s="67" t="s">
        <v>288</v>
      </c>
      <c r="K41" s="243">
        <v>133</v>
      </c>
      <c r="L41" s="224"/>
      <c r="M41" s="244">
        <v>1</v>
      </c>
      <c r="N41" s="244">
        <v>13</v>
      </c>
      <c r="O41" s="245">
        <v>7700000000</v>
      </c>
      <c r="P41" s="46">
        <v>0</v>
      </c>
      <c r="Q41" s="227"/>
      <c r="R41" s="228"/>
      <c r="S41" s="246"/>
      <c r="T41" s="246"/>
      <c r="U41" s="246"/>
      <c r="V41" s="246"/>
      <c r="W41" s="230"/>
      <c r="X41" s="231"/>
      <c r="Y41" s="247">
        <f t="shared" si="4"/>
        <v>2000</v>
      </c>
      <c r="Z41" s="247">
        <f t="shared" si="4"/>
        <v>2000</v>
      </c>
      <c r="AA41" s="248">
        <f>AA42</f>
        <v>2000</v>
      </c>
      <c r="AB41" s="220"/>
    </row>
    <row r="42" spans="1:28" ht="38.25" x14ac:dyDescent="0.25">
      <c r="A42" s="204"/>
      <c r="B42" s="264"/>
      <c r="C42" s="270"/>
      <c r="D42" s="271"/>
      <c r="E42" s="272"/>
      <c r="F42" s="273"/>
      <c r="G42" s="272"/>
      <c r="H42" s="272"/>
      <c r="I42" s="272"/>
      <c r="J42" s="67" t="s">
        <v>291</v>
      </c>
      <c r="K42" s="243">
        <v>133</v>
      </c>
      <c r="L42" s="224"/>
      <c r="M42" s="244">
        <v>1</v>
      </c>
      <c r="N42" s="244">
        <v>13</v>
      </c>
      <c r="O42" s="245">
        <v>7700095100</v>
      </c>
      <c r="P42" s="46">
        <v>0</v>
      </c>
      <c r="Q42" s="227"/>
      <c r="R42" s="228"/>
      <c r="S42" s="246"/>
      <c r="T42" s="246"/>
      <c r="U42" s="246"/>
      <c r="V42" s="246"/>
      <c r="W42" s="230"/>
      <c r="X42" s="231"/>
      <c r="Y42" s="247">
        <f t="shared" si="4"/>
        <v>2000</v>
      </c>
      <c r="Z42" s="247">
        <f t="shared" si="4"/>
        <v>2000</v>
      </c>
      <c r="AA42" s="248">
        <f>AA43</f>
        <v>2000</v>
      </c>
      <c r="AB42" s="220"/>
    </row>
    <row r="43" spans="1:28" ht="25.5" x14ac:dyDescent="0.25">
      <c r="A43" s="204"/>
      <c r="B43" s="264"/>
      <c r="C43" s="270"/>
      <c r="D43" s="271"/>
      <c r="E43" s="272"/>
      <c r="F43" s="273"/>
      <c r="G43" s="272"/>
      <c r="H43" s="272"/>
      <c r="I43" s="272"/>
      <c r="J43" s="273" t="s">
        <v>285</v>
      </c>
      <c r="K43" s="243">
        <v>133</v>
      </c>
      <c r="L43" s="224"/>
      <c r="M43" s="244">
        <v>1</v>
      </c>
      <c r="N43" s="244">
        <v>13</v>
      </c>
      <c r="O43" s="245">
        <v>7700095100</v>
      </c>
      <c r="P43" s="46">
        <v>850</v>
      </c>
      <c r="Q43" s="227"/>
      <c r="R43" s="228"/>
      <c r="S43" s="246"/>
      <c r="T43" s="246"/>
      <c r="U43" s="246"/>
      <c r="V43" s="246"/>
      <c r="W43" s="230"/>
      <c r="X43" s="231"/>
      <c r="Y43" s="247">
        <f t="shared" si="4"/>
        <v>2000</v>
      </c>
      <c r="Z43" s="247">
        <f t="shared" si="4"/>
        <v>2000</v>
      </c>
      <c r="AA43" s="248">
        <f>AA44</f>
        <v>2000</v>
      </c>
      <c r="AB43" s="220" t="s">
        <v>162</v>
      </c>
    </row>
    <row r="44" spans="1:28" x14ac:dyDescent="0.25">
      <c r="A44" s="204"/>
      <c r="B44" s="264"/>
      <c r="C44" s="270"/>
      <c r="D44" s="271"/>
      <c r="E44" s="272"/>
      <c r="F44" s="273"/>
      <c r="G44" s="272"/>
      <c r="H44" s="272"/>
      <c r="I44" s="272"/>
      <c r="J44" s="273" t="s">
        <v>292</v>
      </c>
      <c r="K44" s="243">
        <v>133</v>
      </c>
      <c r="L44" s="224"/>
      <c r="M44" s="244">
        <v>1</v>
      </c>
      <c r="N44" s="244">
        <v>13</v>
      </c>
      <c r="O44" s="245">
        <v>7700095100</v>
      </c>
      <c r="P44" s="46">
        <v>853</v>
      </c>
      <c r="Q44" s="227"/>
      <c r="R44" s="228"/>
      <c r="S44" s="246"/>
      <c r="T44" s="246"/>
      <c r="U44" s="246"/>
      <c r="V44" s="246"/>
      <c r="W44" s="230"/>
      <c r="X44" s="231"/>
      <c r="Y44" s="247">
        <v>2000</v>
      </c>
      <c r="Z44" s="247">
        <v>2000</v>
      </c>
      <c r="AA44" s="248">
        <v>2000</v>
      </c>
      <c r="AB44" s="220" t="s">
        <v>162</v>
      </c>
    </row>
    <row r="45" spans="1:28" x14ac:dyDescent="0.2">
      <c r="A45" s="204"/>
      <c r="B45" s="221" t="s">
        <v>189</v>
      </c>
      <c r="C45" s="221"/>
      <c r="D45" s="221"/>
      <c r="E45" s="221"/>
      <c r="F45" s="221"/>
      <c r="G45" s="221"/>
      <c r="H45" s="221"/>
      <c r="I45" s="221"/>
      <c r="J45" s="222"/>
      <c r="K45" s="223">
        <v>133</v>
      </c>
      <c r="L45" s="224">
        <v>200</v>
      </c>
      <c r="M45" s="225">
        <v>2</v>
      </c>
      <c r="N45" s="225">
        <v>0</v>
      </c>
      <c r="O45" s="226">
        <v>0</v>
      </c>
      <c r="P45" s="41">
        <v>0</v>
      </c>
      <c r="Q45" s="227"/>
      <c r="R45" s="228">
        <v>0</v>
      </c>
      <c r="S45" s="229"/>
      <c r="T45" s="229"/>
      <c r="U45" s="229"/>
      <c r="V45" s="229"/>
      <c r="W45" s="230">
        <v>0</v>
      </c>
      <c r="X45" s="231">
        <v>0</v>
      </c>
      <c r="Y45" s="232">
        <f t="shared" ref="Y45:AA47" si="5">Y46</f>
        <v>104800</v>
      </c>
      <c r="Z45" s="232">
        <f t="shared" si="5"/>
        <v>108300</v>
      </c>
      <c r="AA45" s="42">
        <f t="shared" si="5"/>
        <v>112100</v>
      </c>
      <c r="AB45" s="220" t="s">
        <v>162</v>
      </c>
    </row>
    <row r="46" spans="1:28" x14ac:dyDescent="0.2">
      <c r="A46" s="204"/>
      <c r="B46" s="264"/>
      <c r="C46" s="276"/>
      <c r="D46" s="277" t="s">
        <v>190</v>
      </c>
      <c r="E46" s="277"/>
      <c r="F46" s="277"/>
      <c r="G46" s="277"/>
      <c r="H46" s="277"/>
      <c r="I46" s="277"/>
      <c r="J46" s="278"/>
      <c r="K46" s="223">
        <v>133</v>
      </c>
      <c r="L46" s="224">
        <v>203</v>
      </c>
      <c r="M46" s="225">
        <v>2</v>
      </c>
      <c r="N46" s="225">
        <v>3</v>
      </c>
      <c r="O46" s="226">
        <v>0</v>
      </c>
      <c r="P46" s="41">
        <v>0</v>
      </c>
      <c r="Q46" s="227"/>
      <c r="R46" s="228">
        <v>0</v>
      </c>
      <c r="S46" s="229"/>
      <c r="T46" s="229"/>
      <c r="U46" s="229"/>
      <c r="V46" s="229"/>
      <c r="W46" s="230">
        <v>0</v>
      </c>
      <c r="X46" s="231">
        <v>0</v>
      </c>
      <c r="Y46" s="232">
        <f>Y47</f>
        <v>104800</v>
      </c>
      <c r="Z46" s="232">
        <f>Z47</f>
        <v>108300</v>
      </c>
      <c r="AA46" s="42">
        <f>AA47</f>
        <v>112100</v>
      </c>
      <c r="AB46" s="220" t="s">
        <v>162</v>
      </c>
    </row>
    <row r="47" spans="1:28" x14ac:dyDescent="0.25">
      <c r="A47" s="204"/>
      <c r="B47" s="264"/>
      <c r="C47" s="265"/>
      <c r="D47" s="267"/>
      <c r="E47" s="268"/>
      <c r="F47" s="279" t="s">
        <v>191</v>
      </c>
      <c r="G47" s="279"/>
      <c r="H47" s="279"/>
      <c r="I47" s="279"/>
      <c r="J47" s="280"/>
      <c r="K47" s="243">
        <v>133</v>
      </c>
      <c r="L47" s="224">
        <v>203</v>
      </c>
      <c r="M47" s="244">
        <v>2</v>
      </c>
      <c r="N47" s="244">
        <v>3</v>
      </c>
      <c r="O47" s="245">
        <v>6320000000</v>
      </c>
      <c r="P47" s="46">
        <v>0</v>
      </c>
      <c r="Q47" s="227"/>
      <c r="R47" s="228">
        <v>0</v>
      </c>
      <c r="S47" s="253"/>
      <c r="T47" s="253"/>
      <c r="U47" s="253"/>
      <c r="V47" s="253"/>
      <c r="W47" s="230">
        <v>0</v>
      </c>
      <c r="X47" s="231">
        <v>0</v>
      </c>
      <c r="Y47" s="247">
        <f t="shared" si="5"/>
        <v>104800</v>
      </c>
      <c r="Z47" s="247">
        <f t="shared" si="5"/>
        <v>108300</v>
      </c>
      <c r="AA47" s="248">
        <f t="shared" si="5"/>
        <v>112100</v>
      </c>
      <c r="AB47" s="220"/>
    </row>
    <row r="48" spans="1:28" x14ac:dyDescent="0.25">
      <c r="A48" s="204"/>
      <c r="B48" s="264"/>
      <c r="C48" s="265"/>
      <c r="D48" s="267"/>
      <c r="E48" s="269"/>
      <c r="F48" s="268"/>
      <c r="G48" s="279" t="s">
        <v>192</v>
      </c>
      <c r="H48" s="279"/>
      <c r="I48" s="279"/>
      <c r="J48" s="280"/>
      <c r="K48" s="243">
        <v>133</v>
      </c>
      <c r="L48" s="224">
        <v>203</v>
      </c>
      <c r="M48" s="244">
        <v>2</v>
      </c>
      <c r="N48" s="244">
        <v>3</v>
      </c>
      <c r="O48" s="245">
        <v>6320051180</v>
      </c>
      <c r="P48" s="46">
        <v>0</v>
      </c>
      <c r="Q48" s="227"/>
      <c r="R48" s="228">
        <v>10000</v>
      </c>
      <c r="S48" s="253"/>
      <c r="T48" s="253"/>
      <c r="U48" s="253"/>
      <c r="V48" s="253"/>
      <c r="W48" s="230">
        <v>0</v>
      </c>
      <c r="X48" s="231">
        <v>0</v>
      </c>
      <c r="Y48" s="247">
        <f>Y49+Y53</f>
        <v>104800</v>
      </c>
      <c r="Z48" s="247">
        <f>Z49+Z52</f>
        <v>108300</v>
      </c>
      <c r="AA48" s="248">
        <f>AA49+AA52</f>
        <v>112100</v>
      </c>
      <c r="AB48" s="220"/>
    </row>
    <row r="49" spans="1:28" ht="38.25" x14ac:dyDescent="0.25">
      <c r="A49" s="204"/>
      <c r="B49" s="264"/>
      <c r="C49" s="265"/>
      <c r="D49" s="267"/>
      <c r="E49" s="269"/>
      <c r="F49" s="268"/>
      <c r="G49" s="242"/>
      <c r="H49" s="242"/>
      <c r="I49" s="242"/>
      <c r="J49" s="268" t="s">
        <v>172</v>
      </c>
      <c r="K49" s="243">
        <v>133</v>
      </c>
      <c r="L49" s="224"/>
      <c r="M49" s="244">
        <v>2</v>
      </c>
      <c r="N49" s="244">
        <v>3</v>
      </c>
      <c r="O49" s="245">
        <v>6320051180</v>
      </c>
      <c r="P49" s="46">
        <v>120</v>
      </c>
      <c r="Q49" s="227"/>
      <c r="R49" s="228"/>
      <c r="S49" s="246"/>
      <c r="T49" s="246"/>
      <c r="U49" s="246"/>
      <c r="V49" s="246"/>
      <c r="W49" s="230"/>
      <c r="X49" s="231"/>
      <c r="Y49" s="247">
        <f>Y50+Y51</f>
        <v>104160</v>
      </c>
      <c r="Z49" s="247">
        <f>Z50+Z51</f>
        <v>104160</v>
      </c>
      <c r="AA49" s="248">
        <f>AA50+AA51</f>
        <v>106764</v>
      </c>
      <c r="AB49" s="220"/>
    </row>
    <row r="50" spans="1:28" ht="38.25" x14ac:dyDescent="0.25">
      <c r="A50" s="204"/>
      <c r="B50" s="264"/>
      <c r="C50" s="265"/>
      <c r="D50" s="267"/>
      <c r="E50" s="269"/>
      <c r="F50" s="268"/>
      <c r="G50" s="242"/>
      <c r="H50" s="242"/>
      <c r="I50" s="242"/>
      <c r="J50" s="268" t="s">
        <v>281</v>
      </c>
      <c r="K50" s="243">
        <v>133</v>
      </c>
      <c r="L50" s="224"/>
      <c r="M50" s="244">
        <v>2</v>
      </c>
      <c r="N50" s="244">
        <v>3</v>
      </c>
      <c r="O50" s="245">
        <v>6320051180</v>
      </c>
      <c r="P50" s="46">
        <v>121</v>
      </c>
      <c r="Q50" s="227"/>
      <c r="R50" s="228"/>
      <c r="S50" s="246"/>
      <c r="T50" s="246"/>
      <c r="U50" s="246"/>
      <c r="V50" s="246"/>
      <c r="W50" s="230"/>
      <c r="X50" s="231"/>
      <c r="Y50" s="247">
        <v>80000</v>
      </c>
      <c r="Z50" s="247">
        <v>80000</v>
      </c>
      <c r="AA50" s="248">
        <v>82000</v>
      </c>
      <c r="AB50" s="220"/>
    </row>
    <row r="51" spans="1:28" ht="76.5" x14ac:dyDescent="0.25">
      <c r="A51" s="204"/>
      <c r="B51" s="264"/>
      <c r="C51" s="265"/>
      <c r="D51" s="267"/>
      <c r="E51" s="269"/>
      <c r="F51" s="268"/>
      <c r="G51" s="242"/>
      <c r="H51" s="242"/>
      <c r="I51" s="242"/>
      <c r="J51" s="268" t="s">
        <v>282</v>
      </c>
      <c r="K51" s="243">
        <v>133</v>
      </c>
      <c r="L51" s="224"/>
      <c r="M51" s="244">
        <v>2</v>
      </c>
      <c r="N51" s="244">
        <v>3</v>
      </c>
      <c r="O51" s="245">
        <v>6320051180</v>
      </c>
      <c r="P51" s="46">
        <v>129</v>
      </c>
      <c r="Q51" s="227"/>
      <c r="R51" s="228"/>
      <c r="S51" s="246"/>
      <c r="T51" s="246"/>
      <c r="U51" s="246"/>
      <c r="V51" s="246"/>
      <c r="W51" s="230"/>
      <c r="X51" s="231"/>
      <c r="Y51" s="247">
        <v>24160</v>
      </c>
      <c r="Z51" s="247">
        <v>24160</v>
      </c>
      <c r="AA51" s="248">
        <v>24764</v>
      </c>
      <c r="AB51" s="220" t="s">
        <v>162</v>
      </c>
    </row>
    <row r="52" spans="1:28" ht="51" x14ac:dyDescent="0.25">
      <c r="A52" s="204"/>
      <c r="B52" s="264"/>
      <c r="C52" s="265"/>
      <c r="D52" s="267"/>
      <c r="E52" s="269"/>
      <c r="F52" s="268"/>
      <c r="G52" s="242"/>
      <c r="H52" s="242"/>
      <c r="I52" s="242"/>
      <c r="J52" s="268" t="s">
        <v>176</v>
      </c>
      <c r="K52" s="243">
        <v>133</v>
      </c>
      <c r="L52" s="224">
        <v>203</v>
      </c>
      <c r="M52" s="244">
        <v>2</v>
      </c>
      <c r="N52" s="244">
        <v>3</v>
      </c>
      <c r="O52" s="245">
        <v>6320051180</v>
      </c>
      <c r="P52" s="46">
        <v>240</v>
      </c>
      <c r="Q52" s="227"/>
      <c r="R52" s="228"/>
      <c r="S52" s="246"/>
      <c r="T52" s="246"/>
      <c r="U52" s="246"/>
      <c r="V52" s="246"/>
      <c r="W52" s="230"/>
      <c r="X52" s="231"/>
      <c r="Y52" s="247">
        <f>Y53</f>
        <v>640</v>
      </c>
      <c r="Z52" s="247">
        <f>Z53</f>
        <v>4140</v>
      </c>
      <c r="AA52" s="248">
        <f>AA53</f>
        <v>5336</v>
      </c>
      <c r="AB52" s="220" t="s">
        <v>162</v>
      </c>
    </row>
    <row r="53" spans="1:28" x14ac:dyDescent="0.25">
      <c r="A53" s="204"/>
      <c r="B53" s="264"/>
      <c r="C53" s="265"/>
      <c r="D53" s="267"/>
      <c r="E53" s="269"/>
      <c r="F53" s="268"/>
      <c r="G53" s="279" t="s">
        <v>293</v>
      </c>
      <c r="H53" s="279"/>
      <c r="I53" s="279"/>
      <c r="J53" s="280"/>
      <c r="K53" s="243">
        <v>133</v>
      </c>
      <c r="L53" s="224">
        <v>203</v>
      </c>
      <c r="M53" s="244">
        <v>2</v>
      </c>
      <c r="N53" s="244">
        <v>3</v>
      </c>
      <c r="O53" s="245">
        <v>6320051180</v>
      </c>
      <c r="P53" s="46">
        <v>244</v>
      </c>
      <c r="Q53" s="227"/>
      <c r="R53" s="228">
        <v>10000</v>
      </c>
      <c r="S53" s="253"/>
      <c r="T53" s="253"/>
      <c r="U53" s="253"/>
      <c r="V53" s="253"/>
      <c r="W53" s="230">
        <v>0</v>
      </c>
      <c r="X53" s="231">
        <v>0</v>
      </c>
      <c r="Y53" s="247">
        <v>640</v>
      </c>
      <c r="Z53" s="247">
        <v>4140</v>
      </c>
      <c r="AA53" s="248">
        <v>5336</v>
      </c>
      <c r="AB53" s="220" t="s">
        <v>162</v>
      </c>
    </row>
    <row r="54" spans="1:28" x14ac:dyDescent="0.2">
      <c r="A54" s="204"/>
      <c r="B54" s="281" t="s">
        <v>193</v>
      </c>
      <c r="C54" s="281"/>
      <c r="D54" s="281"/>
      <c r="E54" s="281"/>
      <c r="F54" s="281"/>
      <c r="G54" s="281"/>
      <c r="H54" s="281"/>
      <c r="I54" s="281"/>
      <c r="J54" s="282"/>
      <c r="K54" s="223">
        <v>133</v>
      </c>
      <c r="L54" s="224">
        <v>300</v>
      </c>
      <c r="M54" s="225">
        <v>3</v>
      </c>
      <c r="N54" s="225">
        <v>0</v>
      </c>
      <c r="O54" s="226">
        <v>0</v>
      </c>
      <c r="P54" s="41">
        <v>0</v>
      </c>
      <c r="Q54" s="227"/>
      <c r="R54" s="228">
        <v>0</v>
      </c>
      <c r="S54" s="229"/>
      <c r="T54" s="229"/>
      <c r="U54" s="229"/>
      <c r="V54" s="229"/>
      <c r="W54" s="230">
        <v>0</v>
      </c>
      <c r="X54" s="231">
        <v>0</v>
      </c>
      <c r="Y54" s="232">
        <f>Y55+Y60</f>
        <v>123300</v>
      </c>
      <c r="Z54" s="232">
        <f>Z55+Z60</f>
        <v>121419</v>
      </c>
      <c r="AA54" s="42">
        <f>AA55+AA60</f>
        <v>117300</v>
      </c>
      <c r="AB54" s="220" t="s">
        <v>162</v>
      </c>
    </row>
    <row r="55" spans="1:28" x14ac:dyDescent="0.2">
      <c r="A55" s="204"/>
      <c r="B55" s="233"/>
      <c r="C55" s="234"/>
      <c r="D55" s="283" t="s">
        <v>226</v>
      </c>
      <c r="E55" s="283"/>
      <c r="F55" s="283"/>
      <c r="G55" s="283"/>
      <c r="H55" s="283"/>
      <c r="I55" s="283"/>
      <c r="J55" s="284"/>
      <c r="K55" s="223">
        <v>133</v>
      </c>
      <c r="L55" s="224">
        <v>310</v>
      </c>
      <c r="M55" s="225">
        <v>3</v>
      </c>
      <c r="N55" s="225">
        <v>10</v>
      </c>
      <c r="O55" s="226">
        <v>0</v>
      </c>
      <c r="P55" s="41">
        <v>0</v>
      </c>
      <c r="Q55" s="227"/>
      <c r="R55" s="228">
        <v>0</v>
      </c>
      <c r="S55" s="229"/>
      <c r="T55" s="229"/>
      <c r="U55" s="229"/>
      <c r="V55" s="229"/>
      <c r="W55" s="230">
        <v>0</v>
      </c>
      <c r="X55" s="231">
        <v>0</v>
      </c>
      <c r="Y55" s="232">
        <f>Y56</f>
        <v>117300</v>
      </c>
      <c r="Z55" s="232">
        <f>Z56</f>
        <v>117300</v>
      </c>
      <c r="AA55" s="238">
        <f>AA56</f>
        <v>117300</v>
      </c>
      <c r="AB55" s="220" t="s">
        <v>162</v>
      </c>
    </row>
    <row r="56" spans="1:28" x14ac:dyDescent="0.25">
      <c r="A56" s="204"/>
      <c r="B56" s="233"/>
      <c r="C56" s="239"/>
      <c r="D56" s="249"/>
      <c r="E56" s="250"/>
      <c r="F56" s="285" t="s">
        <v>195</v>
      </c>
      <c r="G56" s="286"/>
      <c r="H56" s="286"/>
      <c r="I56" s="286"/>
      <c r="J56" s="287"/>
      <c r="K56" s="243">
        <v>133</v>
      </c>
      <c r="L56" s="224">
        <v>310</v>
      </c>
      <c r="M56" s="244">
        <v>3</v>
      </c>
      <c r="N56" s="244">
        <v>10</v>
      </c>
      <c r="O56" s="245">
        <v>6330000000</v>
      </c>
      <c r="P56" s="46">
        <v>0</v>
      </c>
      <c r="Q56" s="227"/>
      <c r="R56" s="228">
        <v>0</v>
      </c>
      <c r="S56" s="253"/>
      <c r="T56" s="253"/>
      <c r="U56" s="253"/>
      <c r="V56" s="253"/>
      <c r="W56" s="230">
        <v>0</v>
      </c>
      <c r="X56" s="231">
        <v>0</v>
      </c>
      <c r="Y56" s="247">
        <f t="shared" ref="Y56:Y58" si="6">Y57</f>
        <v>117300</v>
      </c>
      <c r="Z56" s="247">
        <v>117300</v>
      </c>
      <c r="AA56" s="248">
        <f>AA57</f>
        <v>117300</v>
      </c>
      <c r="AB56" s="220"/>
    </row>
    <row r="57" spans="1:28" ht="48" x14ac:dyDescent="0.25">
      <c r="A57" s="204"/>
      <c r="B57" s="233"/>
      <c r="C57" s="239"/>
      <c r="D57" s="249"/>
      <c r="E57" s="250"/>
      <c r="F57" s="250"/>
      <c r="G57" s="254"/>
      <c r="H57" s="254"/>
      <c r="I57" s="254"/>
      <c r="J57" s="250" t="s">
        <v>196</v>
      </c>
      <c r="K57" s="243">
        <v>133</v>
      </c>
      <c r="L57" s="224">
        <v>310</v>
      </c>
      <c r="M57" s="244">
        <v>3</v>
      </c>
      <c r="N57" s="244">
        <v>10</v>
      </c>
      <c r="O57" s="245">
        <v>6330095020</v>
      </c>
      <c r="P57" s="46">
        <v>0</v>
      </c>
      <c r="Q57" s="227"/>
      <c r="R57" s="228"/>
      <c r="S57" s="246"/>
      <c r="T57" s="246"/>
      <c r="U57" s="246"/>
      <c r="V57" s="246"/>
      <c r="W57" s="230"/>
      <c r="X57" s="231"/>
      <c r="Y57" s="247">
        <f t="shared" si="6"/>
        <v>117300</v>
      </c>
      <c r="Z57" s="247">
        <v>117300</v>
      </c>
      <c r="AA57" s="248">
        <f>AA58</f>
        <v>117300</v>
      </c>
      <c r="AB57" s="220" t="s">
        <v>162</v>
      </c>
    </row>
    <row r="58" spans="1:28" ht="36" x14ac:dyDescent="0.25">
      <c r="A58" s="204"/>
      <c r="B58" s="233"/>
      <c r="C58" s="239"/>
      <c r="D58" s="249"/>
      <c r="E58" s="250"/>
      <c r="F58" s="250"/>
      <c r="G58" s="254"/>
      <c r="H58" s="254"/>
      <c r="I58" s="254"/>
      <c r="J58" s="250" t="s">
        <v>294</v>
      </c>
      <c r="K58" s="243">
        <v>133</v>
      </c>
      <c r="L58" s="224">
        <v>310</v>
      </c>
      <c r="M58" s="244">
        <v>3</v>
      </c>
      <c r="N58" s="244">
        <v>10</v>
      </c>
      <c r="O58" s="245">
        <v>6330095020</v>
      </c>
      <c r="P58" s="46">
        <v>240</v>
      </c>
      <c r="Q58" s="227"/>
      <c r="R58" s="228"/>
      <c r="S58" s="246"/>
      <c r="T58" s="246"/>
      <c r="U58" s="246"/>
      <c r="V58" s="246"/>
      <c r="W58" s="230"/>
      <c r="X58" s="231"/>
      <c r="Y58" s="247">
        <f t="shared" si="6"/>
        <v>117300</v>
      </c>
      <c r="Z58" s="247">
        <v>117300</v>
      </c>
      <c r="AA58" s="248">
        <f>AA59</f>
        <v>117300</v>
      </c>
      <c r="AB58" s="220"/>
    </row>
    <row r="59" spans="1:28" x14ac:dyDescent="0.25">
      <c r="A59" s="204"/>
      <c r="B59" s="233"/>
      <c r="C59" s="239"/>
      <c r="D59" s="249"/>
      <c r="E59" s="254"/>
      <c r="F59" s="250"/>
      <c r="G59" s="251" t="s">
        <v>293</v>
      </c>
      <c r="H59" s="251"/>
      <c r="I59" s="251"/>
      <c r="J59" s="252"/>
      <c r="K59" s="243">
        <v>133</v>
      </c>
      <c r="L59" s="224">
        <v>310</v>
      </c>
      <c r="M59" s="244">
        <v>3</v>
      </c>
      <c r="N59" s="244">
        <v>10</v>
      </c>
      <c r="O59" s="245">
        <v>6330095020</v>
      </c>
      <c r="P59" s="46">
        <v>244</v>
      </c>
      <c r="Q59" s="227"/>
      <c r="R59" s="228">
        <v>10000</v>
      </c>
      <c r="S59" s="253"/>
      <c r="T59" s="253"/>
      <c r="U59" s="253"/>
      <c r="V59" s="253"/>
      <c r="W59" s="230">
        <v>0</v>
      </c>
      <c r="X59" s="231">
        <v>0</v>
      </c>
      <c r="Y59" s="247">
        <v>117300</v>
      </c>
      <c r="Z59" s="247">
        <v>117300</v>
      </c>
      <c r="AA59" s="248">
        <v>117300</v>
      </c>
      <c r="AB59" s="220"/>
    </row>
    <row r="60" spans="1:28" ht="36" x14ac:dyDescent="0.2">
      <c r="A60" s="204"/>
      <c r="B60" s="233"/>
      <c r="C60" s="288"/>
      <c r="D60" s="289"/>
      <c r="E60" s="290"/>
      <c r="F60" s="291"/>
      <c r="G60" s="290"/>
      <c r="H60" s="290"/>
      <c r="I60" s="290"/>
      <c r="J60" s="292" t="s">
        <v>197</v>
      </c>
      <c r="K60" s="243">
        <v>133</v>
      </c>
      <c r="L60" s="224"/>
      <c r="M60" s="244">
        <v>3</v>
      </c>
      <c r="N60" s="244">
        <v>14</v>
      </c>
      <c r="O60" s="245">
        <v>0</v>
      </c>
      <c r="P60" s="46">
        <v>0</v>
      </c>
      <c r="Q60" s="227"/>
      <c r="R60" s="228"/>
      <c r="S60" s="246"/>
      <c r="T60" s="246"/>
      <c r="U60" s="246"/>
      <c r="V60" s="246"/>
      <c r="W60" s="230"/>
      <c r="X60" s="231"/>
      <c r="Y60" s="232">
        <f t="shared" ref="Y60:AA63" si="7">Y61</f>
        <v>6000</v>
      </c>
      <c r="Z60" s="232">
        <f t="shared" si="7"/>
        <v>4119</v>
      </c>
      <c r="AA60" s="238">
        <f t="shared" si="7"/>
        <v>0</v>
      </c>
      <c r="AB60" s="220"/>
    </row>
    <row r="61" spans="1:28" ht="24" x14ac:dyDescent="0.25">
      <c r="A61" s="204"/>
      <c r="B61" s="233"/>
      <c r="C61" s="288"/>
      <c r="D61" s="289"/>
      <c r="E61" s="290"/>
      <c r="F61" s="291"/>
      <c r="G61" s="290"/>
      <c r="H61" s="290"/>
      <c r="I61" s="290"/>
      <c r="J61" s="291" t="s">
        <v>295</v>
      </c>
      <c r="K61" s="243">
        <v>133</v>
      </c>
      <c r="L61" s="224"/>
      <c r="M61" s="244">
        <v>3</v>
      </c>
      <c r="N61" s="244">
        <v>14</v>
      </c>
      <c r="O61" s="245">
        <v>7700000000</v>
      </c>
      <c r="P61" s="46">
        <v>0</v>
      </c>
      <c r="Q61" s="227"/>
      <c r="R61" s="228"/>
      <c r="S61" s="246"/>
      <c r="T61" s="246"/>
      <c r="U61" s="246"/>
      <c r="V61" s="246"/>
      <c r="W61" s="230"/>
      <c r="X61" s="231"/>
      <c r="Y61" s="247">
        <f t="shared" si="7"/>
        <v>6000</v>
      </c>
      <c r="Z61" s="247">
        <f t="shared" si="7"/>
        <v>4119</v>
      </c>
      <c r="AA61" s="248">
        <f t="shared" si="7"/>
        <v>0</v>
      </c>
      <c r="AB61" s="220"/>
    </row>
    <row r="62" spans="1:28" ht="24" x14ac:dyDescent="0.25">
      <c r="A62" s="204"/>
      <c r="B62" s="233"/>
      <c r="C62" s="288"/>
      <c r="D62" s="289"/>
      <c r="E62" s="290"/>
      <c r="F62" s="291"/>
      <c r="G62" s="290"/>
      <c r="H62" s="290"/>
      <c r="I62" s="290"/>
      <c r="J62" s="291" t="s">
        <v>199</v>
      </c>
      <c r="K62" s="243">
        <v>133</v>
      </c>
      <c r="L62" s="224"/>
      <c r="M62" s="244">
        <v>3</v>
      </c>
      <c r="N62" s="244">
        <v>14</v>
      </c>
      <c r="O62" s="245">
        <v>7700020040</v>
      </c>
      <c r="P62" s="46">
        <v>0</v>
      </c>
      <c r="Q62" s="227"/>
      <c r="R62" s="228"/>
      <c r="S62" s="246"/>
      <c r="T62" s="246"/>
      <c r="U62" s="246"/>
      <c r="V62" s="246"/>
      <c r="W62" s="230"/>
      <c r="X62" s="231"/>
      <c r="Y62" s="247">
        <f t="shared" si="7"/>
        <v>6000</v>
      </c>
      <c r="Z62" s="247">
        <f t="shared" si="7"/>
        <v>4119</v>
      </c>
      <c r="AA62" s="248">
        <f t="shared" si="7"/>
        <v>0</v>
      </c>
      <c r="AB62" s="220"/>
    </row>
    <row r="63" spans="1:28" ht="36" x14ac:dyDescent="0.25">
      <c r="A63" s="204"/>
      <c r="B63" s="233"/>
      <c r="C63" s="288"/>
      <c r="D63" s="289"/>
      <c r="E63" s="290"/>
      <c r="F63" s="291"/>
      <c r="G63" s="290"/>
      <c r="H63" s="290"/>
      <c r="I63" s="290"/>
      <c r="J63" s="291" t="s">
        <v>294</v>
      </c>
      <c r="K63" s="243">
        <v>133</v>
      </c>
      <c r="L63" s="224"/>
      <c r="M63" s="244">
        <v>3</v>
      </c>
      <c r="N63" s="244">
        <v>14</v>
      </c>
      <c r="O63" s="245">
        <v>7700020040</v>
      </c>
      <c r="P63" s="46">
        <v>240</v>
      </c>
      <c r="Q63" s="227"/>
      <c r="R63" s="228"/>
      <c r="S63" s="246"/>
      <c r="T63" s="246"/>
      <c r="U63" s="246"/>
      <c r="V63" s="246"/>
      <c r="W63" s="230"/>
      <c r="X63" s="231"/>
      <c r="Y63" s="247">
        <f t="shared" si="7"/>
        <v>6000</v>
      </c>
      <c r="Z63" s="247">
        <f t="shared" si="7"/>
        <v>4119</v>
      </c>
      <c r="AA63" s="248">
        <f t="shared" si="7"/>
        <v>0</v>
      </c>
      <c r="AB63" s="220" t="s">
        <v>162</v>
      </c>
    </row>
    <row r="64" spans="1:28" x14ac:dyDescent="0.25">
      <c r="A64" s="204"/>
      <c r="B64" s="233"/>
      <c r="C64" s="288"/>
      <c r="D64" s="289"/>
      <c r="E64" s="290"/>
      <c r="F64" s="291"/>
      <c r="G64" s="290"/>
      <c r="H64" s="290"/>
      <c r="I64" s="290"/>
      <c r="J64" s="291" t="s">
        <v>293</v>
      </c>
      <c r="K64" s="243">
        <v>133</v>
      </c>
      <c r="L64" s="224"/>
      <c r="M64" s="244">
        <v>3</v>
      </c>
      <c r="N64" s="244">
        <v>14</v>
      </c>
      <c r="O64" s="245">
        <v>7700020040</v>
      </c>
      <c r="P64" s="46">
        <v>244</v>
      </c>
      <c r="Q64" s="227"/>
      <c r="R64" s="228"/>
      <c r="S64" s="246"/>
      <c r="T64" s="246"/>
      <c r="U64" s="246"/>
      <c r="V64" s="246"/>
      <c r="W64" s="230"/>
      <c r="X64" s="231"/>
      <c r="Y64" s="247">
        <v>6000</v>
      </c>
      <c r="Z64" s="247">
        <v>4119</v>
      </c>
      <c r="AA64" s="248">
        <v>0</v>
      </c>
      <c r="AB64" s="220"/>
    </row>
    <row r="65" spans="1:28" x14ac:dyDescent="0.2">
      <c r="A65" s="204"/>
      <c r="B65" s="281" t="s">
        <v>200</v>
      </c>
      <c r="C65" s="281"/>
      <c r="D65" s="281"/>
      <c r="E65" s="281"/>
      <c r="F65" s="281"/>
      <c r="G65" s="281"/>
      <c r="H65" s="281"/>
      <c r="I65" s="281"/>
      <c r="J65" s="282"/>
      <c r="K65" s="223">
        <v>133</v>
      </c>
      <c r="L65" s="224">
        <v>400</v>
      </c>
      <c r="M65" s="225">
        <v>4</v>
      </c>
      <c r="N65" s="225">
        <v>0</v>
      </c>
      <c r="O65" s="226">
        <v>0</v>
      </c>
      <c r="P65" s="41">
        <v>0</v>
      </c>
      <c r="Q65" s="227"/>
      <c r="R65" s="228">
        <v>0</v>
      </c>
      <c r="S65" s="229"/>
      <c r="T65" s="229"/>
      <c r="U65" s="229"/>
      <c r="V65" s="229"/>
      <c r="W65" s="230">
        <v>0</v>
      </c>
      <c r="X65" s="231">
        <v>0</v>
      </c>
      <c r="Y65" s="232">
        <f t="shared" ref="Y65:Z65" si="8">Y66</f>
        <v>734000</v>
      </c>
      <c r="Z65" s="232">
        <f t="shared" si="8"/>
        <v>753000</v>
      </c>
      <c r="AA65" s="42">
        <f>AA66+AA72</f>
        <v>1131000</v>
      </c>
      <c r="AB65" s="220" t="s">
        <v>162</v>
      </c>
    </row>
    <row r="66" spans="1:28" ht="25.5" x14ac:dyDescent="0.2">
      <c r="A66" s="204"/>
      <c r="B66" s="293"/>
      <c r="C66" s="294"/>
      <c r="D66" s="295"/>
      <c r="E66" s="295"/>
      <c r="F66" s="295"/>
      <c r="G66" s="295"/>
      <c r="H66" s="295"/>
      <c r="I66" s="295"/>
      <c r="J66" s="296" t="s">
        <v>201</v>
      </c>
      <c r="K66" s="223">
        <v>133</v>
      </c>
      <c r="L66" s="224"/>
      <c r="M66" s="225">
        <v>4</v>
      </c>
      <c r="N66" s="225">
        <v>9</v>
      </c>
      <c r="O66" s="226">
        <v>0</v>
      </c>
      <c r="P66" s="41">
        <v>0</v>
      </c>
      <c r="Q66" s="227"/>
      <c r="R66" s="228"/>
      <c r="S66" s="259"/>
      <c r="T66" s="259"/>
      <c r="U66" s="259"/>
      <c r="V66" s="259"/>
      <c r="W66" s="230"/>
      <c r="X66" s="231"/>
      <c r="Y66" s="232">
        <f>Y67</f>
        <v>734000</v>
      </c>
      <c r="Z66" s="232">
        <f>Z67</f>
        <v>753000</v>
      </c>
      <c r="AA66" s="42">
        <f>AA67</f>
        <v>768000</v>
      </c>
      <c r="AB66" s="220" t="s">
        <v>162</v>
      </c>
    </row>
    <row r="67" spans="1:28" x14ac:dyDescent="0.25">
      <c r="A67" s="204"/>
      <c r="B67" s="233"/>
      <c r="C67" s="239"/>
      <c r="D67" s="240"/>
      <c r="E67" s="279" t="s">
        <v>202</v>
      </c>
      <c r="F67" s="279"/>
      <c r="G67" s="279"/>
      <c r="H67" s="279"/>
      <c r="I67" s="279"/>
      <c r="J67" s="280"/>
      <c r="K67" s="243">
        <v>133</v>
      </c>
      <c r="L67" s="224">
        <v>409</v>
      </c>
      <c r="M67" s="244">
        <v>4</v>
      </c>
      <c r="N67" s="244">
        <v>9</v>
      </c>
      <c r="O67" s="245">
        <v>6340000000</v>
      </c>
      <c r="P67" s="46">
        <v>0</v>
      </c>
      <c r="Q67" s="227"/>
      <c r="R67" s="228">
        <v>0</v>
      </c>
      <c r="S67" s="253"/>
      <c r="T67" s="253"/>
      <c r="U67" s="253"/>
      <c r="V67" s="253"/>
      <c r="W67" s="230">
        <v>0</v>
      </c>
      <c r="X67" s="231">
        <v>0</v>
      </c>
      <c r="Y67" s="247">
        <f t="shared" ref="Y67:AA68" si="9">Y68</f>
        <v>734000</v>
      </c>
      <c r="Z67" s="247">
        <f t="shared" si="9"/>
        <v>753000</v>
      </c>
      <c r="AA67" s="248">
        <f t="shared" si="9"/>
        <v>768000</v>
      </c>
      <c r="AB67" s="220"/>
    </row>
    <row r="68" spans="1:28" x14ac:dyDescent="0.25">
      <c r="A68" s="204"/>
      <c r="B68" s="233"/>
      <c r="C68" s="239"/>
      <c r="D68" s="249"/>
      <c r="E68" s="268"/>
      <c r="F68" s="136" t="s">
        <v>203</v>
      </c>
      <c r="G68" s="130"/>
      <c r="H68" s="130"/>
      <c r="I68" s="130"/>
      <c r="J68" s="131"/>
      <c r="K68" s="243">
        <v>133</v>
      </c>
      <c r="L68" s="224">
        <v>409</v>
      </c>
      <c r="M68" s="244">
        <v>4</v>
      </c>
      <c r="N68" s="244">
        <v>9</v>
      </c>
      <c r="O68" s="245">
        <v>6340095280</v>
      </c>
      <c r="P68" s="46">
        <v>0</v>
      </c>
      <c r="Q68" s="227"/>
      <c r="R68" s="228">
        <v>0</v>
      </c>
      <c r="S68" s="253"/>
      <c r="T68" s="253"/>
      <c r="U68" s="253"/>
      <c r="V68" s="253"/>
      <c r="W68" s="230">
        <v>0</v>
      </c>
      <c r="X68" s="231">
        <v>0</v>
      </c>
      <c r="Y68" s="247">
        <f t="shared" si="9"/>
        <v>734000</v>
      </c>
      <c r="Z68" s="247">
        <f t="shared" si="9"/>
        <v>753000</v>
      </c>
      <c r="AA68" s="248">
        <f t="shared" si="9"/>
        <v>768000</v>
      </c>
      <c r="AB68" s="220"/>
    </row>
    <row r="69" spans="1:28" ht="38.25" x14ac:dyDescent="0.25">
      <c r="A69" s="204"/>
      <c r="B69" s="233"/>
      <c r="C69" s="239"/>
      <c r="D69" s="249"/>
      <c r="E69" s="268"/>
      <c r="F69" s="268"/>
      <c r="G69" s="269"/>
      <c r="H69" s="269"/>
      <c r="I69" s="269"/>
      <c r="J69" s="66" t="s">
        <v>294</v>
      </c>
      <c r="K69" s="243">
        <v>133</v>
      </c>
      <c r="L69" s="224">
        <v>409</v>
      </c>
      <c r="M69" s="244">
        <v>4</v>
      </c>
      <c r="N69" s="244">
        <v>9</v>
      </c>
      <c r="O69" s="245">
        <v>6340095280</v>
      </c>
      <c r="P69" s="46">
        <v>240</v>
      </c>
      <c r="Q69" s="227"/>
      <c r="R69" s="228"/>
      <c r="S69" s="246"/>
      <c r="T69" s="246"/>
      <c r="U69" s="246"/>
      <c r="V69" s="246"/>
      <c r="W69" s="230"/>
      <c r="X69" s="231"/>
      <c r="Y69" s="247">
        <f>Y70+Y71</f>
        <v>734000</v>
      </c>
      <c r="Z69" s="247">
        <f>Z70+Z71</f>
        <v>753000</v>
      </c>
      <c r="AA69" s="248">
        <f>AA70+AA71</f>
        <v>768000</v>
      </c>
      <c r="AB69" s="220"/>
    </row>
    <row r="70" spans="1:28" x14ac:dyDescent="0.25">
      <c r="A70" s="204"/>
      <c r="B70" s="233"/>
      <c r="C70" s="239"/>
      <c r="D70" s="249"/>
      <c r="E70" s="269"/>
      <c r="F70" s="268"/>
      <c r="G70" s="279" t="s">
        <v>293</v>
      </c>
      <c r="H70" s="279"/>
      <c r="I70" s="279"/>
      <c r="J70" s="280"/>
      <c r="K70" s="243">
        <v>133</v>
      </c>
      <c r="L70" s="224">
        <v>409</v>
      </c>
      <c r="M70" s="244">
        <v>4</v>
      </c>
      <c r="N70" s="244">
        <v>9</v>
      </c>
      <c r="O70" s="245">
        <v>6340095280</v>
      </c>
      <c r="P70" s="46">
        <v>244</v>
      </c>
      <c r="Q70" s="227"/>
      <c r="R70" s="228">
        <v>10000</v>
      </c>
      <c r="S70" s="253"/>
      <c r="T70" s="253"/>
      <c r="U70" s="253"/>
      <c r="V70" s="253"/>
      <c r="W70" s="230">
        <v>0</v>
      </c>
      <c r="X70" s="231">
        <v>0</v>
      </c>
      <c r="Y70" s="247">
        <v>404000</v>
      </c>
      <c r="Z70" s="247">
        <v>423000</v>
      </c>
      <c r="AA70" s="248">
        <v>438000</v>
      </c>
      <c r="AB70" s="220"/>
    </row>
    <row r="71" spans="1:28" x14ac:dyDescent="0.25">
      <c r="A71" s="204"/>
      <c r="B71" s="233"/>
      <c r="C71" s="288"/>
      <c r="D71" s="289"/>
      <c r="E71" s="272"/>
      <c r="F71" s="273"/>
      <c r="G71" s="272"/>
      <c r="H71" s="272"/>
      <c r="I71" s="272"/>
      <c r="J71" s="273" t="s">
        <v>284</v>
      </c>
      <c r="K71" s="243">
        <v>133</v>
      </c>
      <c r="L71" s="224"/>
      <c r="M71" s="244">
        <v>4</v>
      </c>
      <c r="N71" s="244">
        <v>9</v>
      </c>
      <c r="O71" s="245">
        <v>6340095280</v>
      </c>
      <c r="P71" s="46">
        <v>247</v>
      </c>
      <c r="Q71" s="227"/>
      <c r="R71" s="228"/>
      <c r="S71" s="246"/>
      <c r="T71" s="246"/>
      <c r="U71" s="246"/>
      <c r="V71" s="246"/>
      <c r="W71" s="230"/>
      <c r="X71" s="231"/>
      <c r="Y71" s="247">
        <v>330000</v>
      </c>
      <c r="Z71" s="247">
        <v>330000</v>
      </c>
      <c r="AA71" s="248">
        <v>330000</v>
      </c>
      <c r="AB71" s="220"/>
    </row>
    <row r="72" spans="1:28" ht="22.5" x14ac:dyDescent="0.2">
      <c r="A72" s="204"/>
      <c r="B72" s="233"/>
      <c r="C72" s="288"/>
      <c r="D72" s="289"/>
      <c r="E72" s="290"/>
      <c r="F72" s="291"/>
      <c r="G72" s="297"/>
      <c r="H72" s="297"/>
      <c r="I72" s="297"/>
      <c r="J72" s="298" t="s">
        <v>296</v>
      </c>
      <c r="K72" s="223">
        <v>133</v>
      </c>
      <c r="L72" s="256"/>
      <c r="M72" s="225">
        <v>4</v>
      </c>
      <c r="N72" s="225">
        <v>12</v>
      </c>
      <c r="O72" s="226">
        <v>0</v>
      </c>
      <c r="P72" s="41">
        <v>0</v>
      </c>
      <c r="Q72" s="257"/>
      <c r="R72" s="258"/>
      <c r="S72" s="259"/>
      <c r="T72" s="259"/>
      <c r="U72" s="259"/>
      <c r="V72" s="259"/>
      <c r="W72" s="260"/>
      <c r="X72" s="261"/>
      <c r="Y72" s="232">
        <v>0</v>
      </c>
      <c r="Z72" s="232">
        <v>0</v>
      </c>
      <c r="AA72" s="238">
        <f>AA73</f>
        <v>363000</v>
      </c>
      <c r="AB72" s="220"/>
    </row>
    <row r="73" spans="1:28" ht="64.5" x14ac:dyDescent="0.25">
      <c r="A73" s="204"/>
      <c r="B73" s="233"/>
      <c r="C73" s="288"/>
      <c r="D73" s="289"/>
      <c r="E73" s="290"/>
      <c r="F73" s="291"/>
      <c r="G73" s="297"/>
      <c r="H73" s="297"/>
      <c r="I73" s="297"/>
      <c r="J73" s="299" t="s">
        <v>297</v>
      </c>
      <c r="K73" s="243">
        <v>133</v>
      </c>
      <c r="L73" s="224"/>
      <c r="M73" s="244">
        <v>4</v>
      </c>
      <c r="N73" s="244">
        <v>12</v>
      </c>
      <c r="O73" s="245">
        <v>6380000000</v>
      </c>
      <c r="P73" s="46">
        <v>0</v>
      </c>
      <c r="Q73" s="227"/>
      <c r="R73" s="228"/>
      <c r="S73" s="246"/>
      <c r="T73" s="246"/>
      <c r="U73" s="246"/>
      <c r="V73" s="246"/>
      <c r="W73" s="230"/>
      <c r="X73" s="231"/>
      <c r="Y73" s="247">
        <v>0</v>
      </c>
      <c r="Z73" s="247">
        <v>0</v>
      </c>
      <c r="AA73" s="248">
        <f>AA74</f>
        <v>363000</v>
      </c>
      <c r="AB73" s="220"/>
    </row>
    <row r="74" spans="1:28" ht="127.5" x14ac:dyDescent="0.25">
      <c r="A74" s="204"/>
      <c r="B74" s="233"/>
      <c r="C74" s="288"/>
      <c r="D74" s="289"/>
      <c r="E74" s="290"/>
      <c r="F74" s="291"/>
      <c r="G74" s="297"/>
      <c r="H74" s="297"/>
      <c r="I74" s="297"/>
      <c r="J74" s="300" t="s">
        <v>298</v>
      </c>
      <c r="K74" s="243">
        <v>133</v>
      </c>
      <c r="L74" s="224"/>
      <c r="M74" s="244">
        <v>4</v>
      </c>
      <c r="N74" s="244">
        <v>12</v>
      </c>
      <c r="O74" s="245" t="s">
        <v>207</v>
      </c>
      <c r="P74" s="46">
        <v>240</v>
      </c>
      <c r="Q74" s="227"/>
      <c r="R74" s="228"/>
      <c r="S74" s="246"/>
      <c r="T74" s="246"/>
      <c r="U74" s="246"/>
      <c r="V74" s="246"/>
      <c r="W74" s="230"/>
      <c r="X74" s="231"/>
      <c r="Y74" s="247">
        <v>0</v>
      </c>
      <c r="Z74" s="247">
        <v>0</v>
      </c>
      <c r="AA74" s="248">
        <f>AA75</f>
        <v>363000</v>
      </c>
      <c r="AB74" s="220"/>
    </row>
    <row r="75" spans="1:28" ht="51" x14ac:dyDescent="0.25">
      <c r="A75" s="204"/>
      <c r="B75" s="233"/>
      <c r="C75" s="288"/>
      <c r="D75" s="289"/>
      <c r="E75" s="290"/>
      <c r="F75" s="291"/>
      <c r="G75" s="297"/>
      <c r="H75" s="297"/>
      <c r="I75" s="297"/>
      <c r="J75" s="273" t="s">
        <v>299</v>
      </c>
      <c r="K75" s="243">
        <v>133</v>
      </c>
      <c r="L75" s="224"/>
      <c r="M75" s="244">
        <v>4</v>
      </c>
      <c r="N75" s="244">
        <v>12</v>
      </c>
      <c r="O75" s="245" t="s">
        <v>207</v>
      </c>
      <c r="P75" s="46">
        <v>244</v>
      </c>
      <c r="Q75" s="227"/>
      <c r="R75" s="228"/>
      <c r="S75" s="246"/>
      <c r="T75" s="246"/>
      <c r="U75" s="246"/>
      <c r="V75" s="246"/>
      <c r="W75" s="230"/>
      <c r="X75" s="231"/>
      <c r="Y75" s="247">
        <v>0</v>
      </c>
      <c r="Z75" s="247">
        <v>0</v>
      </c>
      <c r="AA75" s="248">
        <v>363000</v>
      </c>
      <c r="AB75" s="220"/>
    </row>
    <row r="76" spans="1:28" x14ac:dyDescent="0.2">
      <c r="A76" s="204"/>
      <c r="B76" s="301" t="s">
        <v>208</v>
      </c>
      <c r="C76" s="301"/>
      <c r="D76" s="301"/>
      <c r="E76" s="301"/>
      <c r="F76" s="301"/>
      <c r="G76" s="301"/>
      <c r="H76" s="301"/>
      <c r="I76" s="301"/>
      <c r="J76" s="302"/>
      <c r="K76" s="223">
        <v>133</v>
      </c>
      <c r="L76" s="224">
        <v>500</v>
      </c>
      <c r="M76" s="225">
        <v>5</v>
      </c>
      <c r="N76" s="225">
        <v>0</v>
      </c>
      <c r="O76" s="226">
        <v>0</v>
      </c>
      <c r="P76" s="41">
        <v>0</v>
      </c>
      <c r="Q76" s="227"/>
      <c r="R76" s="228">
        <v>0</v>
      </c>
      <c r="S76" s="229"/>
      <c r="T76" s="229"/>
      <c r="U76" s="229"/>
      <c r="V76" s="229"/>
      <c r="W76" s="230">
        <v>0</v>
      </c>
      <c r="X76" s="231">
        <v>0</v>
      </c>
      <c r="Y76" s="232">
        <f t="shared" ref="Y76:AA80" si="10">Y77</f>
        <v>1202810</v>
      </c>
      <c r="Z76" s="232">
        <f t="shared" si="10"/>
        <v>0</v>
      </c>
      <c r="AA76" s="238">
        <f t="shared" si="10"/>
        <v>15400</v>
      </c>
      <c r="AB76" s="220" t="s">
        <v>162</v>
      </c>
    </row>
    <row r="77" spans="1:28" x14ac:dyDescent="0.2">
      <c r="A77" s="204"/>
      <c r="B77" s="233"/>
      <c r="C77" s="234"/>
      <c r="D77" s="283" t="s">
        <v>209</v>
      </c>
      <c r="E77" s="283"/>
      <c r="F77" s="283"/>
      <c r="G77" s="283"/>
      <c r="H77" s="283"/>
      <c r="I77" s="283"/>
      <c r="J77" s="284"/>
      <c r="K77" s="223">
        <v>133</v>
      </c>
      <c r="L77" s="224">
        <v>503</v>
      </c>
      <c r="M77" s="225">
        <v>5</v>
      </c>
      <c r="N77" s="225">
        <v>3</v>
      </c>
      <c r="O77" s="226">
        <v>0</v>
      </c>
      <c r="P77" s="41">
        <v>0</v>
      </c>
      <c r="Q77" s="227"/>
      <c r="R77" s="228">
        <v>0</v>
      </c>
      <c r="S77" s="229"/>
      <c r="T77" s="229"/>
      <c r="U77" s="229"/>
      <c r="V77" s="229"/>
      <c r="W77" s="230">
        <v>0</v>
      </c>
      <c r="X77" s="231">
        <v>0</v>
      </c>
      <c r="Y77" s="232">
        <f>Y78</f>
        <v>1202810</v>
      </c>
      <c r="Z77" s="232">
        <f>Z78</f>
        <v>0</v>
      </c>
      <c r="AA77" s="238">
        <f>AA78</f>
        <v>15400</v>
      </c>
      <c r="AB77" s="220" t="s">
        <v>162</v>
      </c>
    </row>
    <row r="78" spans="1:28" x14ac:dyDescent="0.25">
      <c r="A78" s="204"/>
      <c r="B78" s="233"/>
      <c r="C78" s="239"/>
      <c r="D78" s="249"/>
      <c r="E78" s="250"/>
      <c r="F78" s="136" t="s">
        <v>210</v>
      </c>
      <c r="G78" s="130"/>
      <c r="H78" s="130"/>
      <c r="I78" s="130"/>
      <c r="J78" s="131"/>
      <c r="K78" s="243">
        <v>133</v>
      </c>
      <c r="L78" s="224">
        <v>503</v>
      </c>
      <c r="M78" s="244">
        <v>5</v>
      </c>
      <c r="N78" s="244">
        <v>3</v>
      </c>
      <c r="O78" s="245">
        <v>6350000000</v>
      </c>
      <c r="P78" s="46">
        <v>0</v>
      </c>
      <c r="Q78" s="227"/>
      <c r="R78" s="228">
        <v>0</v>
      </c>
      <c r="S78" s="253"/>
      <c r="T78" s="253"/>
      <c r="U78" s="253"/>
      <c r="V78" s="253"/>
      <c r="W78" s="230">
        <v>0</v>
      </c>
      <c r="X78" s="231">
        <v>0</v>
      </c>
      <c r="Y78" s="247">
        <f>Y79+Y82</f>
        <v>1202810</v>
      </c>
      <c r="Z78" s="247">
        <f>Z79+Z82</f>
        <v>0</v>
      </c>
      <c r="AA78" s="248">
        <f>AA79+AA82</f>
        <v>15400</v>
      </c>
      <c r="AB78" s="220"/>
    </row>
    <row r="79" spans="1:28" ht="51" x14ac:dyDescent="0.25">
      <c r="A79" s="204"/>
      <c r="B79" s="233"/>
      <c r="C79" s="239"/>
      <c r="D79" s="249"/>
      <c r="E79" s="250"/>
      <c r="F79" s="268"/>
      <c r="G79" s="269"/>
      <c r="H79" s="269"/>
      <c r="I79" s="269"/>
      <c r="J79" s="66" t="s">
        <v>211</v>
      </c>
      <c r="K79" s="243">
        <v>133</v>
      </c>
      <c r="L79" s="224">
        <v>503</v>
      </c>
      <c r="M79" s="244">
        <v>5</v>
      </c>
      <c r="N79" s="244">
        <v>3</v>
      </c>
      <c r="O79" s="245">
        <v>6350095310</v>
      </c>
      <c r="P79" s="46">
        <v>0</v>
      </c>
      <c r="Q79" s="227"/>
      <c r="R79" s="228"/>
      <c r="S79" s="246"/>
      <c r="T79" s="246"/>
      <c r="U79" s="246"/>
      <c r="V79" s="246"/>
      <c r="W79" s="230"/>
      <c r="X79" s="231"/>
      <c r="Y79" s="247">
        <f t="shared" si="10"/>
        <v>21970</v>
      </c>
      <c r="Z79" s="247">
        <f t="shared" si="10"/>
        <v>0</v>
      </c>
      <c r="AA79" s="248">
        <f t="shared" si="10"/>
        <v>15400</v>
      </c>
      <c r="AB79" s="220"/>
    </row>
    <row r="80" spans="1:28" ht="38.25" x14ac:dyDescent="0.25">
      <c r="A80" s="204"/>
      <c r="B80" s="233"/>
      <c r="C80" s="239"/>
      <c r="D80" s="249"/>
      <c r="E80" s="250"/>
      <c r="F80" s="268"/>
      <c r="G80" s="269"/>
      <c r="H80" s="269"/>
      <c r="I80" s="269"/>
      <c r="J80" s="268" t="s">
        <v>294</v>
      </c>
      <c r="K80" s="243">
        <v>133</v>
      </c>
      <c r="L80" s="224">
        <v>503</v>
      </c>
      <c r="M80" s="244">
        <v>5</v>
      </c>
      <c r="N80" s="244">
        <v>3</v>
      </c>
      <c r="O80" s="245">
        <v>6350095310</v>
      </c>
      <c r="P80" s="46">
        <v>240</v>
      </c>
      <c r="Q80" s="227"/>
      <c r="R80" s="228"/>
      <c r="S80" s="246"/>
      <c r="T80" s="246"/>
      <c r="U80" s="246"/>
      <c r="V80" s="246"/>
      <c r="W80" s="230"/>
      <c r="X80" s="231"/>
      <c r="Y80" s="247">
        <f t="shared" si="10"/>
        <v>21970</v>
      </c>
      <c r="Z80" s="247">
        <f t="shared" si="10"/>
        <v>0</v>
      </c>
      <c r="AA80" s="248">
        <f t="shared" si="10"/>
        <v>15400</v>
      </c>
      <c r="AB80" s="220"/>
    </row>
    <row r="81" spans="1:28" x14ac:dyDescent="0.25">
      <c r="A81" s="204"/>
      <c r="B81" s="233"/>
      <c r="C81" s="239"/>
      <c r="D81" s="249"/>
      <c r="E81" s="254"/>
      <c r="F81" s="268"/>
      <c r="G81" s="279" t="s">
        <v>293</v>
      </c>
      <c r="H81" s="279"/>
      <c r="I81" s="279"/>
      <c r="J81" s="280"/>
      <c r="K81" s="243">
        <v>133</v>
      </c>
      <c r="L81" s="224">
        <v>503</v>
      </c>
      <c r="M81" s="244">
        <v>5</v>
      </c>
      <c r="N81" s="244">
        <v>3</v>
      </c>
      <c r="O81" s="245">
        <v>6350095310</v>
      </c>
      <c r="P81" s="46">
        <v>244</v>
      </c>
      <c r="Q81" s="227"/>
      <c r="R81" s="228">
        <v>10000</v>
      </c>
      <c r="S81" s="253"/>
      <c r="T81" s="253"/>
      <c r="U81" s="253"/>
      <c r="V81" s="253"/>
      <c r="W81" s="230">
        <v>0</v>
      </c>
      <c r="X81" s="231">
        <v>0</v>
      </c>
      <c r="Y81" s="247">
        <v>21970</v>
      </c>
      <c r="Z81" s="247">
        <v>0</v>
      </c>
      <c r="AA81" s="248">
        <v>15400</v>
      </c>
      <c r="AB81" s="220" t="s">
        <v>162</v>
      </c>
    </row>
    <row r="82" spans="1:28" ht="51" x14ac:dyDescent="0.25">
      <c r="A82" s="204"/>
      <c r="B82" s="233"/>
      <c r="C82" s="288"/>
      <c r="D82" s="289"/>
      <c r="E82" s="290"/>
      <c r="F82" s="273"/>
      <c r="G82" s="272"/>
      <c r="H82" s="272"/>
      <c r="I82" s="272"/>
      <c r="J82" s="66" t="s">
        <v>211</v>
      </c>
      <c r="K82" s="243">
        <v>133</v>
      </c>
      <c r="L82" s="224"/>
      <c r="M82" s="244">
        <v>5</v>
      </c>
      <c r="N82" s="244">
        <v>3</v>
      </c>
      <c r="O82" s="45" t="s">
        <v>212</v>
      </c>
      <c r="P82" s="46">
        <v>0</v>
      </c>
      <c r="Q82" s="227"/>
      <c r="R82" s="228"/>
      <c r="S82" s="246"/>
      <c r="T82" s="246"/>
      <c r="U82" s="246"/>
      <c r="V82" s="246"/>
      <c r="W82" s="230"/>
      <c r="X82" s="231"/>
      <c r="Y82" s="247">
        <f t="shared" ref="Y82:AA83" si="11">Y83</f>
        <v>1180840</v>
      </c>
      <c r="Z82" s="247">
        <f t="shared" si="11"/>
        <v>0</v>
      </c>
      <c r="AA82" s="248">
        <f t="shared" si="11"/>
        <v>0</v>
      </c>
      <c r="AB82" s="220"/>
    </row>
    <row r="83" spans="1:28" ht="38.25" x14ac:dyDescent="0.25">
      <c r="A83" s="204"/>
      <c r="B83" s="233"/>
      <c r="C83" s="288"/>
      <c r="D83" s="289"/>
      <c r="E83" s="290"/>
      <c r="F83" s="273"/>
      <c r="G83" s="272"/>
      <c r="H83" s="272"/>
      <c r="I83" s="272"/>
      <c r="J83" s="268" t="s">
        <v>294</v>
      </c>
      <c r="K83" s="243">
        <v>133</v>
      </c>
      <c r="L83" s="303"/>
      <c r="M83" s="44">
        <v>5</v>
      </c>
      <c r="N83" s="44">
        <v>3</v>
      </c>
      <c r="O83" s="45" t="s">
        <v>212</v>
      </c>
      <c r="P83" s="46">
        <v>240</v>
      </c>
      <c r="Q83" s="243"/>
      <c r="R83" s="304"/>
      <c r="S83" s="246"/>
      <c r="T83" s="246"/>
      <c r="U83" s="246"/>
      <c r="V83" s="246"/>
      <c r="W83" s="246"/>
      <c r="X83" s="305"/>
      <c r="Y83" s="306">
        <f t="shared" si="11"/>
        <v>1180840</v>
      </c>
      <c r="Z83" s="306">
        <f t="shared" si="11"/>
        <v>0</v>
      </c>
      <c r="AA83" s="248">
        <f t="shared" si="11"/>
        <v>0</v>
      </c>
      <c r="AB83" s="220"/>
    </row>
    <row r="84" spans="1:28" ht="25.5" x14ac:dyDescent="0.25">
      <c r="A84" s="204"/>
      <c r="B84" s="233"/>
      <c r="C84" s="288"/>
      <c r="D84" s="289"/>
      <c r="E84" s="290"/>
      <c r="F84" s="273"/>
      <c r="G84" s="272"/>
      <c r="H84" s="272"/>
      <c r="I84" s="272"/>
      <c r="J84" s="307" t="s">
        <v>293</v>
      </c>
      <c r="K84" s="308">
        <v>133</v>
      </c>
      <c r="L84" s="308"/>
      <c r="M84" s="309" t="s">
        <v>300</v>
      </c>
      <c r="N84" s="44">
        <v>3</v>
      </c>
      <c r="O84" s="45" t="s">
        <v>212</v>
      </c>
      <c r="P84" s="46">
        <v>244</v>
      </c>
      <c r="Q84" s="243"/>
      <c r="R84" s="304"/>
      <c r="S84" s="246"/>
      <c r="T84" s="246"/>
      <c r="U84" s="246"/>
      <c r="V84" s="246"/>
      <c r="W84" s="246"/>
      <c r="X84" s="305"/>
      <c r="Y84" s="306">
        <v>1180840</v>
      </c>
      <c r="Z84" s="306">
        <v>0</v>
      </c>
      <c r="AA84" s="248">
        <v>0</v>
      </c>
      <c r="AB84" s="220"/>
    </row>
    <row r="85" spans="1:28" x14ac:dyDescent="0.2">
      <c r="A85" s="204"/>
      <c r="B85" s="301" t="s">
        <v>213</v>
      </c>
      <c r="C85" s="301"/>
      <c r="D85" s="301"/>
      <c r="E85" s="301"/>
      <c r="F85" s="301"/>
      <c r="G85" s="301"/>
      <c r="H85" s="301"/>
      <c r="I85" s="301"/>
      <c r="J85" s="302"/>
      <c r="K85" s="223">
        <v>133</v>
      </c>
      <c r="L85" s="224">
        <v>800</v>
      </c>
      <c r="M85" s="225">
        <v>8</v>
      </c>
      <c r="N85" s="225">
        <v>0</v>
      </c>
      <c r="O85" s="226">
        <v>0</v>
      </c>
      <c r="P85" s="41">
        <v>0</v>
      </c>
      <c r="Q85" s="227"/>
      <c r="R85" s="228">
        <v>0</v>
      </c>
      <c r="S85" s="229"/>
      <c r="T85" s="229"/>
      <c r="U85" s="229"/>
      <c r="V85" s="229"/>
      <c r="W85" s="230">
        <v>0</v>
      </c>
      <c r="X85" s="231">
        <v>0</v>
      </c>
      <c r="Y85" s="232">
        <f>Y86</f>
        <v>2540571</v>
      </c>
      <c r="Z85" s="232">
        <f t="shared" ref="Z85:AA85" si="12">Z86</f>
        <v>2266631</v>
      </c>
      <c r="AA85" s="42">
        <f t="shared" si="12"/>
        <v>2261050</v>
      </c>
      <c r="AB85" s="220" t="s">
        <v>162</v>
      </c>
    </row>
    <row r="86" spans="1:28" x14ac:dyDescent="0.2">
      <c r="A86" s="204"/>
      <c r="B86" s="233"/>
      <c r="C86" s="234"/>
      <c r="D86" s="283" t="s">
        <v>214</v>
      </c>
      <c r="E86" s="283"/>
      <c r="F86" s="283"/>
      <c r="G86" s="283"/>
      <c r="H86" s="283"/>
      <c r="I86" s="283"/>
      <c r="J86" s="284"/>
      <c r="K86" s="223">
        <v>133</v>
      </c>
      <c r="L86" s="224">
        <v>801</v>
      </c>
      <c r="M86" s="225">
        <v>8</v>
      </c>
      <c r="N86" s="225">
        <v>1</v>
      </c>
      <c r="O86" s="226">
        <v>0</v>
      </c>
      <c r="P86" s="41">
        <v>0</v>
      </c>
      <c r="Q86" s="227"/>
      <c r="R86" s="228">
        <v>0</v>
      </c>
      <c r="S86" s="229"/>
      <c r="T86" s="229"/>
      <c r="U86" s="229"/>
      <c r="V86" s="229"/>
      <c r="W86" s="230">
        <v>0</v>
      </c>
      <c r="X86" s="231">
        <v>0</v>
      </c>
      <c r="Y86" s="232">
        <f>Y87</f>
        <v>2540571</v>
      </c>
      <c r="Z86" s="232">
        <f>Z87</f>
        <v>2266631</v>
      </c>
      <c r="AA86" s="42">
        <f>AA87</f>
        <v>2261050</v>
      </c>
      <c r="AB86" s="220" t="s">
        <v>162</v>
      </c>
    </row>
    <row r="87" spans="1:28" x14ac:dyDescent="0.25">
      <c r="A87" s="204"/>
      <c r="B87" s="233"/>
      <c r="C87" s="239"/>
      <c r="D87" s="249"/>
      <c r="E87" s="250"/>
      <c r="F87" s="279" t="s">
        <v>215</v>
      </c>
      <c r="G87" s="279"/>
      <c r="H87" s="279"/>
      <c r="I87" s="279"/>
      <c r="J87" s="280"/>
      <c r="K87" s="243">
        <v>133</v>
      </c>
      <c r="L87" s="224">
        <v>801</v>
      </c>
      <c r="M87" s="244">
        <v>8</v>
      </c>
      <c r="N87" s="244">
        <v>1</v>
      </c>
      <c r="O87" s="245">
        <v>6360000000</v>
      </c>
      <c r="P87" s="46">
        <v>0</v>
      </c>
      <c r="Q87" s="227"/>
      <c r="R87" s="228">
        <v>0</v>
      </c>
      <c r="S87" s="253"/>
      <c r="T87" s="253"/>
      <c r="U87" s="253"/>
      <c r="V87" s="253"/>
      <c r="W87" s="230">
        <v>0</v>
      </c>
      <c r="X87" s="231">
        <v>0</v>
      </c>
      <c r="Y87" s="247">
        <f>Y88+Y90+Y94</f>
        <v>2540571</v>
      </c>
      <c r="Z87" s="247">
        <f>Z88+Z90</f>
        <v>2266631</v>
      </c>
      <c r="AA87" s="248">
        <f>AA88+AA90</f>
        <v>2261050</v>
      </c>
      <c r="AB87" s="220"/>
    </row>
    <row r="88" spans="1:28" ht="76.5" x14ac:dyDescent="0.2">
      <c r="A88" s="204"/>
      <c r="B88" s="233"/>
      <c r="C88" s="239"/>
      <c r="D88" s="249"/>
      <c r="E88" s="250"/>
      <c r="F88" s="268"/>
      <c r="G88" s="269"/>
      <c r="H88" s="269"/>
      <c r="I88" s="269"/>
      <c r="J88" s="268" t="s">
        <v>301</v>
      </c>
      <c r="K88" s="243">
        <v>133</v>
      </c>
      <c r="L88" s="224">
        <v>801</v>
      </c>
      <c r="M88" s="244">
        <v>8</v>
      </c>
      <c r="N88" s="244">
        <v>1</v>
      </c>
      <c r="O88" s="245">
        <v>6360075080</v>
      </c>
      <c r="P88" s="46">
        <v>0</v>
      </c>
      <c r="Q88" s="227"/>
      <c r="R88" s="228"/>
      <c r="S88" s="246"/>
      <c r="T88" s="246"/>
      <c r="U88" s="246"/>
      <c r="V88" s="246"/>
      <c r="W88" s="230"/>
      <c r="X88" s="231"/>
      <c r="Y88" s="247">
        <f>Y89</f>
        <v>1923240</v>
      </c>
      <c r="Z88" s="247">
        <f>Z89</f>
        <v>2261050</v>
      </c>
      <c r="AA88" s="306">
        <f>AA89</f>
        <v>2261050</v>
      </c>
      <c r="AB88" s="220" t="s">
        <v>162</v>
      </c>
    </row>
    <row r="89" spans="1:28" x14ac:dyDescent="0.25">
      <c r="A89" s="204"/>
      <c r="B89" s="233"/>
      <c r="C89" s="239"/>
      <c r="D89" s="249"/>
      <c r="E89" s="254"/>
      <c r="F89" s="268"/>
      <c r="G89" s="279" t="s">
        <v>72</v>
      </c>
      <c r="H89" s="279"/>
      <c r="I89" s="279"/>
      <c r="J89" s="280"/>
      <c r="K89" s="243">
        <v>133</v>
      </c>
      <c r="L89" s="224">
        <v>801</v>
      </c>
      <c r="M89" s="244">
        <v>8</v>
      </c>
      <c r="N89" s="244">
        <v>1</v>
      </c>
      <c r="O89" s="245">
        <v>6360075080</v>
      </c>
      <c r="P89" s="46" t="s">
        <v>216</v>
      </c>
      <c r="Q89" s="227"/>
      <c r="R89" s="228">
        <v>10000</v>
      </c>
      <c r="S89" s="253"/>
      <c r="T89" s="253"/>
      <c r="U89" s="253"/>
      <c r="V89" s="253"/>
      <c r="W89" s="230">
        <v>0</v>
      </c>
      <c r="X89" s="231">
        <v>0</v>
      </c>
      <c r="Y89" s="247">
        <v>1923240</v>
      </c>
      <c r="Z89" s="247">
        <v>2261050</v>
      </c>
      <c r="AA89" s="248">
        <v>2261050</v>
      </c>
      <c r="AB89" s="220"/>
    </row>
    <row r="90" spans="1:28" ht="63.75" x14ac:dyDescent="0.2">
      <c r="A90" s="204"/>
      <c r="B90" s="233"/>
      <c r="C90" s="239"/>
      <c r="D90" s="249"/>
      <c r="E90" s="250"/>
      <c r="F90" s="268"/>
      <c r="G90" s="269"/>
      <c r="H90" s="269"/>
      <c r="I90" s="269"/>
      <c r="J90" s="268" t="s">
        <v>217</v>
      </c>
      <c r="K90" s="243">
        <v>133</v>
      </c>
      <c r="L90" s="224">
        <v>801</v>
      </c>
      <c r="M90" s="244">
        <v>8</v>
      </c>
      <c r="N90" s="244">
        <v>1</v>
      </c>
      <c r="O90" s="245">
        <v>6360095220</v>
      </c>
      <c r="P90" s="46">
        <v>0</v>
      </c>
      <c r="Q90" s="227"/>
      <c r="R90" s="228"/>
      <c r="S90" s="246"/>
      <c r="T90" s="246"/>
      <c r="U90" s="246"/>
      <c r="V90" s="246"/>
      <c r="W90" s="230"/>
      <c r="X90" s="231"/>
      <c r="Y90" s="247">
        <f>Y91</f>
        <v>279521</v>
      </c>
      <c r="Z90" s="247">
        <f>Z91</f>
        <v>5581</v>
      </c>
      <c r="AA90" s="306">
        <f>AA91</f>
        <v>0</v>
      </c>
      <c r="AB90" s="220" t="s">
        <v>162</v>
      </c>
    </row>
    <row r="91" spans="1:28" x14ac:dyDescent="0.25">
      <c r="A91" s="204"/>
      <c r="B91" s="233"/>
      <c r="C91" s="239"/>
      <c r="D91" s="249"/>
      <c r="E91" s="250"/>
      <c r="F91" s="279" t="s">
        <v>294</v>
      </c>
      <c r="G91" s="279"/>
      <c r="H91" s="279"/>
      <c r="I91" s="279"/>
      <c r="J91" s="280"/>
      <c r="K91" s="243">
        <v>133</v>
      </c>
      <c r="L91" s="224">
        <v>801</v>
      </c>
      <c r="M91" s="244">
        <v>8</v>
      </c>
      <c r="N91" s="244">
        <v>1</v>
      </c>
      <c r="O91" s="245">
        <v>6360095220</v>
      </c>
      <c r="P91" s="46">
        <v>240</v>
      </c>
      <c r="Q91" s="227"/>
      <c r="R91" s="228">
        <v>0</v>
      </c>
      <c r="S91" s="253"/>
      <c r="T91" s="253"/>
      <c r="U91" s="253"/>
      <c r="V91" s="253"/>
      <c r="W91" s="230">
        <v>0</v>
      </c>
      <c r="X91" s="231">
        <v>0</v>
      </c>
      <c r="Y91" s="247">
        <f>Y92+Y93</f>
        <v>279521</v>
      </c>
      <c r="Z91" s="247">
        <f>Z92+Z93</f>
        <v>5581</v>
      </c>
      <c r="AA91" s="248">
        <f>AA92+AA93</f>
        <v>0</v>
      </c>
      <c r="AB91" s="220"/>
    </row>
    <row r="92" spans="1:28" ht="15.75" thickBot="1" x14ac:dyDescent="0.3">
      <c r="A92" s="204"/>
      <c r="B92" s="310"/>
      <c r="C92" s="311"/>
      <c r="D92" s="312"/>
      <c r="E92" s="313"/>
      <c r="F92" s="314"/>
      <c r="G92" s="279" t="s">
        <v>293</v>
      </c>
      <c r="H92" s="279"/>
      <c r="I92" s="279"/>
      <c r="J92" s="280"/>
      <c r="K92" s="243">
        <v>133</v>
      </c>
      <c r="L92" s="224">
        <v>801</v>
      </c>
      <c r="M92" s="244">
        <v>8</v>
      </c>
      <c r="N92" s="244">
        <v>1</v>
      </c>
      <c r="O92" s="245">
        <v>6360095220</v>
      </c>
      <c r="P92" s="46">
        <v>244</v>
      </c>
      <c r="Q92" s="227"/>
      <c r="R92" s="228">
        <v>10000</v>
      </c>
      <c r="S92" s="253"/>
      <c r="T92" s="253"/>
      <c r="U92" s="253"/>
      <c r="V92" s="253"/>
      <c r="W92" s="230">
        <v>0</v>
      </c>
      <c r="X92" s="231">
        <v>0</v>
      </c>
      <c r="Y92" s="247">
        <v>14521</v>
      </c>
      <c r="Z92" s="247">
        <v>5581</v>
      </c>
      <c r="AA92" s="248">
        <v>0</v>
      </c>
      <c r="AB92" s="220"/>
    </row>
    <row r="93" spans="1:28" ht="15.75" thickBot="1" x14ac:dyDescent="0.3">
      <c r="A93" s="315"/>
      <c r="B93" s="316"/>
      <c r="C93" s="317"/>
      <c r="D93" s="318"/>
      <c r="E93" s="319"/>
      <c r="F93" s="320"/>
      <c r="G93" s="321"/>
      <c r="H93" s="321"/>
      <c r="I93" s="321"/>
      <c r="J93" s="268" t="s">
        <v>284</v>
      </c>
      <c r="K93" s="243">
        <v>133</v>
      </c>
      <c r="L93" s="224"/>
      <c r="M93" s="244">
        <v>8</v>
      </c>
      <c r="N93" s="244">
        <v>1</v>
      </c>
      <c r="O93" s="245">
        <v>6360095220</v>
      </c>
      <c r="P93" s="46">
        <v>247</v>
      </c>
      <c r="Q93" s="227"/>
      <c r="R93" s="228"/>
      <c r="S93" s="246"/>
      <c r="T93" s="246"/>
      <c r="U93" s="246"/>
      <c r="V93" s="246"/>
      <c r="W93" s="230"/>
      <c r="X93" s="231"/>
      <c r="Y93" s="247">
        <v>265000</v>
      </c>
      <c r="Z93" s="247">
        <v>0</v>
      </c>
      <c r="AA93" s="248">
        <v>0</v>
      </c>
      <c r="AB93" s="220"/>
    </row>
    <row r="94" spans="1:28" ht="64.5" thickBot="1" x14ac:dyDescent="0.3">
      <c r="A94" s="315"/>
      <c r="B94" s="316"/>
      <c r="C94" s="317"/>
      <c r="D94" s="318"/>
      <c r="E94" s="319"/>
      <c r="F94" s="320"/>
      <c r="G94" s="321"/>
      <c r="H94" s="321"/>
      <c r="I94" s="321"/>
      <c r="J94" s="268" t="s">
        <v>302</v>
      </c>
      <c r="K94" s="243">
        <v>133</v>
      </c>
      <c r="L94" s="224"/>
      <c r="M94" s="244">
        <v>8</v>
      </c>
      <c r="N94" s="244">
        <v>1</v>
      </c>
      <c r="O94" s="245">
        <v>6360097030</v>
      </c>
      <c r="P94" s="46">
        <v>0</v>
      </c>
      <c r="Q94" s="227"/>
      <c r="R94" s="228"/>
      <c r="S94" s="246"/>
      <c r="T94" s="246"/>
      <c r="U94" s="246"/>
      <c r="V94" s="246"/>
      <c r="W94" s="230"/>
      <c r="X94" s="231"/>
      <c r="Y94" s="247">
        <f>Y95</f>
        <v>337810</v>
      </c>
      <c r="Z94" s="247">
        <f>Z95</f>
        <v>0</v>
      </c>
      <c r="AA94" s="248">
        <f>AA95</f>
        <v>0</v>
      </c>
      <c r="AB94" s="220"/>
    </row>
    <row r="95" spans="1:28" ht="15.75" thickBot="1" x14ac:dyDescent="0.3">
      <c r="A95" s="315"/>
      <c r="B95" s="316"/>
      <c r="C95" s="317"/>
      <c r="D95" s="318"/>
      <c r="E95" s="319"/>
      <c r="F95" s="320"/>
      <c r="G95" s="321"/>
      <c r="H95" s="321"/>
      <c r="I95" s="321"/>
      <c r="J95" s="268" t="s">
        <v>72</v>
      </c>
      <c r="K95" s="243">
        <v>133</v>
      </c>
      <c r="L95" s="224"/>
      <c r="M95" s="244">
        <v>8</v>
      </c>
      <c r="N95" s="244">
        <v>1</v>
      </c>
      <c r="O95" s="245">
        <v>6360097030</v>
      </c>
      <c r="P95" s="46">
        <v>540</v>
      </c>
      <c r="Q95" s="227"/>
      <c r="R95" s="228"/>
      <c r="S95" s="246"/>
      <c r="T95" s="246"/>
      <c r="U95" s="246"/>
      <c r="V95" s="246"/>
      <c r="W95" s="230"/>
      <c r="X95" s="231"/>
      <c r="Y95" s="247">
        <v>337810</v>
      </c>
      <c r="Z95" s="247">
        <v>0</v>
      </c>
      <c r="AA95" s="248">
        <v>0</v>
      </c>
      <c r="AB95" s="220"/>
    </row>
    <row r="96" spans="1:28" ht="19.5" thickBot="1" x14ac:dyDescent="0.25">
      <c r="A96" s="315"/>
      <c r="B96" s="316"/>
      <c r="C96" s="317"/>
      <c r="D96" s="318"/>
      <c r="E96" s="319"/>
      <c r="F96" s="319"/>
      <c r="G96" s="322"/>
      <c r="H96" s="322"/>
      <c r="I96" s="322"/>
      <c r="J96" s="323" t="s">
        <v>303</v>
      </c>
      <c r="K96" s="223">
        <v>133</v>
      </c>
      <c r="L96" s="303"/>
      <c r="M96" s="39">
        <v>10</v>
      </c>
      <c r="N96" s="39">
        <v>0</v>
      </c>
      <c r="O96" s="226">
        <v>0</v>
      </c>
      <c r="P96" s="41">
        <v>0</v>
      </c>
      <c r="Q96" s="243"/>
      <c r="R96" s="304"/>
      <c r="S96" s="246"/>
      <c r="T96" s="246"/>
      <c r="U96" s="246"/>
      <c r="V96" s="246"/>
      <c r="W96" s="246"/>
      <c r="X96" s="305"/>
      <c r="Y96" s="324">
        <f t="shared" ref="Y96:AA96" si="13">Y97</f>
        <v>120000</v>
      </c>
      <c r="Z96" s="324">
        <f t="shared" si="13"/>
        <v>113000</v>
      </c>
      <c r="AA96" s="238">
        <f t="shared" si="13"/>
        <v>111000</v>
      </c>
      <c r="AB96" s="220"/>
    </row>
    <row r="97" spans="1:28" ht="15.75" thickBot="1" x14ac:dyDescent="0.25">
      <c r="A97" s="315"/>
      <c r="B97" s="316"/>
      <c r="C97" s="317"/>
      <c r="D97" s="318"/>
      <c r="E97" s="319"/>
      <c r="F97" s="319"/>
      <c r="G97" s="322"/>
      <c r="H97" s="322"/>
      <c r="I97" s="322"/>
      <c r="J97" s="267" t="s">
        <v>219</v>
      </c>
      <c r="K97" s="223">
        <v>133</v>
      </c>
      <c r="L97" s="303"/>
      <c r="M97" s="39">
        <v>10</v>
      </c>
      <c r="N97" s="39">
        <v>1</v>
      </c>
      <c r="O97" s="226">
        <v>0</v>
      </c>
      <c r="P97" s="41">
        <v>0</v>
      </c>
      <c r="Q97" s="243"/>
      <c r="R97" s="304"/>
      <c r="S97" s="246"/>
      <c r="T97" s="246"/>
      <c r="U97" s="246"/>
      <c r="V97" s="246"/>
      <c r="W97" s="246"/>
      <c r="X97" s="305"/>
      <c r="Y97" s="324">
        <f>Y98</f>
        <v>120000</v>
      </c>
      <c r="Z97" s="324">
        <f>Z98</f>
        <v>113000</v>
      </c>
      <c r="AA97" s="238">
        <f>AA98</f>
        <v>111000</v>
      </c>
      <c r="AB97" s="220"/>
    </row>
    <row r="98" spans="1:28" ht="45" x14ac:dyDescent="0.25">
      <c r="A98" s="315"/>
      <c r="B98" s="325"/>
      <c r="C98" s="326"/>
      <c r="D98" s="327"/>
      <c r="E98" s="328"/>
      <c r="F98" s="328"/>
      <c r="G98" s="322"/>
      <c r="H98" s="322"/>
      <c r="I98" s="322"/>
      <c r="J98" s="329" t="s">
        <v>170</v>
      </c>
      <c r="K98" s="243">
        <v>133</v>
      </c>
      <c r="L98" s="303"/>
      <c r="M98" s="44">
        <v>10</v>
      </c>
      <c r="N98" s="44">
        <v>1</v>
      </c>
      <c r="O98" s="45">
        <v>6310000000</v>
      </c>
      <c r="P98" s="46">
        <v>0</v>
      </c>
      <c r="Q98" s="243"/>
      <c r="R98" s="304"/>
      <c r="S98" s="246"/>
      <c r="T98" s="246"/>
      <c r="U98" s="246"/>
      <c r="V98" s="246"/>
      <c r="W98" s="246"/>
      <c r="X98" s="305"/>
      <c r="Y98" s="306">
        <f t="shared" ref="Y98:AA101" si="14">Y99</f>
        <v>120000</v>
      </c>
      <c r="Z98" s="306">
        <f t="shared" si="14"/>
        <v>113000</v>
      </c>
      <c r="AA98" s="248">
        <f t="shared" si="14"/>
        <v>111000</v>
      </c>
      <c r="AB98" s="220"/>
    </row>
    <row r="99" spans="1:28" ht="33.75" x14ac:dyDescent="0.25">
      <c r="A99" s="315"/>
      <c r="B99" s="325"/>
      <c r="C99" s="326"/>
      <c r="D99" s="327"/>
      <c r="E99" s="328"/>
      <c r="F99" s="328"/>
      <c r="G99" s="322"/>
      <c r="H99" s="322"/>
      <c r="I99" s="322"/>
      <c r="J99" s="329" t="s">
        <v>304</v>
      </c>
      <c r="K99" s="243">
        <v>133</v>
      </c>
      <c r="L99" s="303"/>
      <c r="M99" s="44">
        <v>10</v>
      </c>
      <c r="N99" s="44">
        <v>1</v>
      </c>
      <c r="O99" s="45">
        <v>6310025050</v>
      </c>
      <c r="P99" s="46">
        <v>0</v>
      </c>
      <c r="Q99" s="243"/>
      <c r="R99" s="304"/>
      <c r="S99" s="246"/>
      <c r="T99" s="246"/>
      <c r="U99" s="246"/>
      <c r="V99" s="246"/>
      <c r="W99" s="246"/>
      <c r="X99" s="305"/>
      <c r="Y99" s="306">
        <f t="shared" si="14"/>
        <v>120000</v>
      </c>
      <c r="Z99" s="306">
        <f t="shared" si="14"/>
        <v>113000</v>
      </c>
      <c r="AA99" s="248">
        <f t="shared" si="14"/>
        <v>111000</v>
      </c>
      <c r="AB99" s="220" t="s">
        <v>162</v>
      </c>
    </row>
    <row r="100" spans="1:28" ht="22.5" x14ac:dyDescent="0.25">
      <c r="A100" s="315"/>
      <c r="B100" s="330"/>
      <c r="C100" s="326"/>
      <c r="D100" s="327"/>
      <c r="E100" s="328"/>
      <c r="F100" s="328"/>
      <c r="G100" s="322"/>
      <c r="H100" s="322"/>
      <c r="I100" s="322"/>
      <c r="J100" s="329" t="s">
        <v>305</v>
      </c>
      <c r="K100" s="243">
        <v>133</v>
      </c>
      <c r="L100" s="303"/>
      <c r="M100" s="44">
        <v>10</v>
      </c>
      <c r="N100" s="44">
        <v>1</v>
      </c>
      <c r="O100" s="45">
        <v>6310025050</v>
      </c>
      <c r="P100" s="46">
        <v>300</v>
      </c>
      <c r="Q100" s="243"/>
      <c r="R100" s="304"/>
      <c r="S100" s="246"/>
      <c r="T100" s="246"/>
      <c r="U100" s="246"/>
      <c r="V100" s="246"/>
      <c r="W100" s="246"/>
      <c r="X100" s="305"/>
      <c r="Y100" s="306">
        <f t="shared" si="14"/>
        <v>120000</v>
      </c>
      <c r="Z100" s="306">
        <f t="shared" si="14"/>
        <v>113000</v>
      </c>
      <c r="AA100" s="248">
        <f t="shared" si="14"/>
        <v>111000</v>
      </c>
      <c r="AB100" s="220"/>
    </row>
    <row r="101" spans="1:28" ht="22.5" x14ac:dyDescent="0.25">
      <c r="A101" s="315"/>
      <c r="B101" s="330"/>
      <c r="C101" s="326"/>
      <c r="D101" s="327"/>
      <c r="E101" s="328"/>
      <c r="F101" s="328"/>
      <c r="G101" s="322"/>
      <c r="H101" s="322"/>
      <c r="I101" s="322"/>
      <c r="J101" s="329" t="s">
        <v>220</v>
      </c>
      <c r="K101" s="243">
        <v>133</v>
      </c>
      <c r="L101" s="303"/>
      <c r="M101" s="44">
        <v>10</v>
      </c>
      <c r="N101" s="44">
        <v>1</v>
      </c>
      <c r="O101" s="45">
        <v>6310025050</v>
      </c>
      <c r="P101" s="46">
        <v>310</v>
      </c>
      <c r="Q101" s="243"/>
      <c r="R101" s="304"/>
      <c r="S101" s="246"/>
      <c r="T101" s="246"/>
      <c r="U101" s="246"/>
      <c r="V101" s="246"/>
      <c r="W101" s="246"/>
      <c r="X101" s="305"/>
      <c r="Y101" s="306">
        <f t="shared" si="14"/>
        <v>120000</v>
      </c>
      <c r="Z101" s="306">
        <f t="shared" si="14"/>
        <v>113000</v>
      </c>
      <c r="AA101" s="248">
        <f t="shared" si="14"/>
        <v>111000</v>
      </c>
      <c r="AB101" s="220"/>
    </row>
    <row r="102" spans="1:28" ht="25.5" x14ac:dyDescent="0.25">
      <c r="A102" s="331"/>
      <c r="B102" s="332"/>
      <c r="C102" s="239"/>
      <c r="D102" s="249"/>
      <c r="E102" s="254"/>
      <c r="F102" s="254"/>
      <c r="G102" s="242"/>
      <c r="H102" s="242"/>
      <c r="I102" s="242"/>
      <c r="J102" s="269" t="s">
        <v>306</v>
      </c>
      <c r="K102" s="243">
        <v>133</v>
      </c>
      <c r="L102" s="303"/>
      <c r="M102" s="44">
        <v>10</v>
      </c>
      <c r="N102" s="44">
        <v>1</v>
      </c>
      <c r="O102" s="45">
        <v>6310025050</v>
      </c>
      <c r="P102" s="46">
        <v>312</v>
      </c>
      <c r="Q102" s="243"/>
      <c r="R102" s="304"/>
      <c r="S102" s="246"/>
      <c r="T102" s="246"/>
      <c r="U102" s="246"/>
      <c r="V102" s="246"/>
      <c r="W102" s="246"/>
      <c r="X102" s="305"/>
      <c r="Y102" s="306">
        <v>120000</v>
      </c>
      <c r="Z102" s="306">
        <v>113000</v>
      </c>
      <c r="AA102" s="248">
        <v>111000</v>
      </c>
      <c r="AB102" s="333" t="s">
        <v>162</v>
      </c>
    </row>
    <row r="103" spans="1:28" ht="15.75" thickBot="1" x14ac:dyDescent="0.25">
      <c r="A103" s="185"/>
      <c r="B103" s="334"/>
      <c r="C103" s="335"/>
      <c r="D103" s="335"/>
      <c r="E103" s="335"/>
      <c r="F103" s="335"/>
      <c r="G103" s="335"/>
      <c r="H103" s="335"/>
      <c r="I103" s="335"/>
      <c r="J103" s="336" t="s">
        <v>221</v>
      </c>
      <c r="K103" s="337"/>
      <c r="L103" s="338">
        <v>0</v>
      </c>
      <c r="M103" s="337"/>
      <c r="N103" s="337"/>
      <c r="O103" s="339"/>
      <c r="P103" s="339"/>
      <c r="Q103" s="340"/>
      <c r="R103" s="341">
        <v>10000</v>
      </c>
      <c r="S103" s="342"/>
      <c r="T103" s="342"/>
      <c r="U103" s="342"/>
      <c r="V103" s="342"/>
      <c r="W103" s="343">
        <v>0</v>
      </c>
      <c r="X103" s="344">
        <v>0</v>
      </c>
      <c r="Y103" s="345">
        <f>Y12+Y45+Y54+Y65+Y76+Y85+Y96</f>
        <v>8026510</v>
      </c>
      <c r="Z103" s="218">
        <f>Z12+Z45+Z54+Z65+Z76+Z85+Z96</f>
        <v>6625300</v>
      </c>
      <c r="AA103" s="346">
        <f>AA12+AA45+AA54+AA65+AA76+AA85+AA96</f>
        <v>6860200</v>
      </c>
      <c r="AB103" s="347" t="s">
        <v>162</v>
      </c>
    </row>
    <row r="104" spans="1:28" x14ac:dyDescent="0.2">
      <c r="A104" s="185"/>
      <c r="B104" s="348"/>
      <c r="C104" s="348"/>
      <c r="D104" s="348"/>
      <c r="E104" s="348"/>
      <c r="F104" s="348"/>
      <c r="G104" s="348"/>
      <c r="H104" s="348"/>
      <c r="I104" s="348"/>
      <c r="J104" s="348"/>
      <c r="K104" s="349"/>
      <c r="L104" s="349"/>
      <c r="M104" s="349"/>
      <c r="N104" s="349"/>
      <c r="O104" s="350"/>
      <c r="P104" s="350"/>
      <c r="Q104" s="349"/>
      <c r="R104" s="351"/>
      <c r="S104" s="352"/>
      <c r="T104" s="352"/>
      <c r="U104" s="352"/>
      <c r="V104" s="352"/>
      <c r="W104" s="352"/>
      <c r="X104" s="351"/>
      <c r="Y104" s="351"/>
      <c r="Z104" s="351"/>
      <c r="AA104" s="351"/>
      <c r="AB104" s="189"/>
    </row>
    <row r="105" spans="1:28" x14ac:dyDescent="0.2">
      <c r="A105" s="185"/>
      <c r="B105" s="353"/>
      <c r="C105" s="353"/>
      <c r="D105" s="353"/>
      <c r="E105" s="353"/>
      <c r="F105" s="353"/>
      <c r="G105" s="353"/>
      <c r="H105" s="353"/>
      <c r="I105" s="353"/>
      <c r="J105" s="353"/>
      <c r="K105" s="31"/>
      <c r="L105" s="31"/>
      <c r="M105" s="31"/>
      <c r="N105" s="31"/>
      <c r="O105" s="32"/>
      <c r="P105" s="32"/>
      <c r="Q105" s="31"/>
      <c r="R105" s="31"/>
      <c r="S105" s="31"/>
      <c r="T105" s="31"/>
      <c r="U105" s="31"/>
      <c r="V105" s="31"/>
      <c r="W105" s="31"/>
      <c r="X105" s="188"/>
      <c r="Y105" s="188"/>
      <c r="Z105" s="188"/>
      <c r="AA105" s="188"/>
    </row>
    <row r="106" spans="1:28" ht="255" x14ac:dyDescent="0.2">
      <c r="A106" s="185"/>
      <c r="B106" s="353"/>
      <c r="C106" s="353"/>
      <c r="D106" s="353"/>
      <c r="E106" s="353"/>
      <c r="F106" s="353"/>
      <c r="G106" s="353"/>
      <c r="H106" s="353"/>
      <c r="I106" s="353" t="s">
        <v>307</v>
      </c>
      <c r="J106" s="353"/>
      <c r="K106" s="31"/>
      <c r="L106" s="31"/>
      <c r="M106" s="31"/>
      <c r="N106" s="31"/>
      <c r="O106" s="32"/>
      <c r="P106" s="32"/>
      <c r="Q106" s="31"/>
      <c r="R106" s="31"/>
      <c r="S106" s="188"/>
      <c r="T106" s="188"/>
      <c r="U106" s="188"/>
      <c r="V106" s="188"/>
      <c r="W106" s="188"/>
      <c r="X106" s="169"/>
      <c r="Y106" s="169"/>
      <c r="Z106" s="169"/>
      <c r="AA106" s="169"/>
    </row>
    <row r="107" spans="1:28" x14ac:dyDescent="0.2">
      <c r="A107" s="185"/>
      <c r="B107" s="353"/>
      <c r="C107" s="353"/>
      <c r="D107" s="353"/>
      <c r="E107" s="353"/>
      <c r="F107" s="353"/>
      <c r="G107" s="353"/>
      <c r="H107" s="353"/>
      <c r="I107" s="353"/>
      <c r="J107" s="353"/>
      <c r="K107" s="31"/>
      <c r="L107" s="31"/>
      <c r="M107" s="31"/>
      <c r="N107" s="31"/>
      <c r="O107" s="32"/>
      <c r="P107" s="32"/>
      <c r="Q107" s="31"/>
      <c r="R107" s="31"/>
      <c r="S107" s="188"/>
      <c r="T107" s="188"/>
      <c r="U107" s="188"/>
      <c r="V107" s="188"/>
      <c r="W107" s="188"/>
      <c r="X107" s="169"/>
      <c r="Y107" s="169"/>
      <c r="Z107" s="169"/>
      <c r="AA107" s="169"/>
    </row>
    <row r="108" spans="1:28" ht="255" x14ac:dyDescent="0.2">
      <c r="A108" s="185"/>
      <c r="B108" s="353"/>
      <c r="C108" s="353"/>
      <c r="D108" s="353"/>
      <c r="E108" s="353"/>
      <c r="F108" s="353"/>
      <c r="G108" s="353"/>
      <c r="H108" s="353"/>
      <c r="I108" s="353" t="s">
        <v>307</v>
      </c>
      <c r="J108" s="353"/>
      <c r="K108" s="31"/>
      <c r="L108" s="31"/>
      <c r="M108" s="31"/>
      <c r="N108" s="31"/>
      <c r="O108" s="32"/>
      <c r="P108" s="32"/>
      <c r="Q108" s="31"/>
      <c r="R108" s="31"/>
      <c r="S108" s="188"/>
      <c r="T108" s="188"/>
      <c r="U108" s="188"/>
      <c r="V108" s="188"/>
      <c r="W108" s="188"/>
      <c r="X108" s="169"/>
      <c r="Y108" s="169"/>
      <c r="Z108" s="169"/>
      <c r="AA108" s="169"/>
    </row>
    <row r="109" spans="1:28" x14ac:dyDescent="0.2">
      <c r="A109" s="185"/>
      <c r="B109" s="353"/>
      <c r="C109" s="353"/>
      <c r="D109" s="353"/>
      <c r="E109" s="353"/>
      <c r="F109" s="353"/>
      <c r="G109" s="353"/>
      <c r="H109" s="353"/>
      <c r="I109" s="353"/>
      <c r="J109" s="353"/>
      <c r="K109" s="31"/>
      <c r="L109" s="31"/>
      <c r="M109" s="31"/>
      <c r="N109" s="31"/>
      <c r="O109" s="32"/>
      <c r="P109" s="32"/>
      <c r="Q109" s="31"/>
      <c r="R109" s="31"/>
      <c r="S109" s="188"/>
      <c r="T109" s="188"/>
      <c r="U109" s="188"/>
      <c r="V109" s="188"/>
      <c r="W109" s="188"/>
      <c r="X109" s="169"/>
      <c r="Y109" s="169"/>
      <c r="Z109" s="169"/>
      <c r="AA109" s="169"/>
    </row>
    <row r="110" spans="1:28" x14ac:dyDescent="0.2">
      <c r="A110" s="185"/>
      <c r="B110" s="353"/>
      <c r="C110" s="353"/>
      <c r="D110" s="353"/>
      <c r="E110" s="353"/>
      <c r="F110" s="353"/>
      <c r="G110" s="353"/>
      <c r="H110" s="353"/>
      <c r="I110" s="353"/>
      <c r="J110" s="353"/>
      <c r="K110" s="31"/>
      <c r="L110" s="31"/>
      <c r="M110" s="31"/>
      <c r="N110" s="31"/>
      <c r="O110" s="32"/>
      <c r="P110" s="32"/>
      <c r="Q110" s="31"/>
      <c r="R110" s="31"/>
      <c r="S110" s="188"/>
      <c r="T110" s="188"/>
      <c r="U110" s="188"/>
      <c r="V110" s="188"/>
      <c r="W110" s="188"/>
      <c r="X110" s="169"/>
      <c r="Y110" s="169"/>
      <c r="Z110" s="169"/>
      <c r="AA110" s="169"/>
    </row>
    <row r="111" spans="1:28" x14ac:dyDescent="0.2">
      <c r="A111" s="185"/>
      <c r="B111" s="353"/>
      <c r="C111" s="353"/>
      <c r="D111" s="353"/>
      <c r="E111" s="353"/>
      <c r="F111" s="353"/>
      <c r="G111" s="353"/>
      <c r="H111" s="353"/>
      <c r="I111" s="353"/>
      <c r="J111" s="353"/>
      <c r="K111" s="31"/>
      <c r="L111" s="31"/>
      <c r="M111" s="31"/>
      <c r="N111" s="31"/>
      <c r="O111" s="32"/>
      <c r="P111" s="32"/>
      <c r="Q111" s="31"/>
      <c r="R111" s="31"/>
      <c r="S111" s="188"/>
      <c r="T111" s="188"/>
      <c r="U111" s="188"/>
      <c r="V111" s="188"/>
      <c r="W111" s="188"/>
      <c r="X111" s="169"/>
      <c r="Y111" s="169"/>
      <c r="Z111" s="169"/>
      <c r="AA111" s="169"/>
    </row>
    <row r="112" spans="1:28" ht="15.75" x14ac:dyDescent="0.2">
      <c r="A112" s="185"/>
      <c r="B112" s="354"/>
      <c r="C112" s="354"/>
      <c r="D112" s="354"/>
      <c r="E112" s="354"/>
      <c r="F112" s="354"/>
      <c r="G112" s="354"/>
      <c r="H112" s="354"/>
      <c r="I112" s="354"/>
      <c r="J112" s="354"/>
      <c r="K112" s="355"/>
      <c r="L112" s="355"/>
      <c r="M112" s="355"/>
      <c r="N112" s="355"/>
      <c r="O112" s="356"/>
      <c r="P112" s="356"/>
      <c r="Q112" s="355"/>
      <c r="R112" s="355"/>
      <c r="S112" s="189"/>
      <c r="T112" s="189"/>
      <c r="U112" s="189"/>
      <c r="V112" s="189"/>
      <c r="W112" s="189"/>
    </row>
  </sheetData>
  <mergeCells count="71">
    <mergeCell ref="F91:J91"/>
    <mergeCell ref="S91:V91"/>
    <mergeCell ref="G92:J92"/>
    <mergeCell ref="S92:V92"/>
    <mergeCell ref="D86:J86"/>
    <mergeCell ref="S86:V86"/>
    <mergeCell ref="F87:J87"/>
    <mergeCell ref="S87:V87"/>
    <mergeCell ref="G89:J89"/>
    <mergeCell ref="S89:V89"/>
    <mergeCell ref="F78:J78"/>
    <mergeCell ref="S78:V78"/>
    <mergeCell ref="G81:J81"/>
    <mergeCell ref="S81:V81"/>
    <mergeCell ref="B85:J85"/>
    <mergeCell ref="S85:V85"/>
    <mergeCell ref="G70:J70"/>
    <mergeCell ref="S70:V70"/>
    <mergeCell ref="B76:J76"/>
    <mergeCell ref="S76:V76"/>
    <mergeCell ref="D77:J77"/>
    <mergeCell ref="S77:V77"/>
    <mergeCell ref="B65:J65"/>
    <mergeCell ref="S65:V65"/>
    <mergeCell ref="E67:J67"/>
    <mergeCell ref="S67:V67"/>
    <mergeCell ref="F68:J68"/>
    <mergeCell ref="S68:V68"/>
    <mergeCell ref="D55:J55"/>
    <mergeCell ref="S55:V55"/>
    <mergeCell ref="F56:J56"/>
    <mergeCell ref="S56:V56"/>
    <mergeCell ref="G59:J59"/>
    <mergeCell ref="S59:V59"/>
    <mergeCell ref="G48:J48"/>
    <mergeCell ref="S48:V48"/>
    <mergeCell ref="G53:J53"/>
    <mergeCell ref="S53:V53"/>
    <mergeCell ref="B54:J54"/>
    <mergeCell ref="S54:V54"/>
    <mergeCell ref="B45:J45"/>
    <mergeCell ref="S45:V45"/>
    <mergeCell ref="D46:J46"/>
    <mergeCell ref="S46:V46"/>
    <mergeCell ref="F47:J47"/>
    <mergeCell ref="S47:V47"/>
    <mergeCell ref="F21:J21"/>
    <mergeCell ref="S21:V21"/>
    <mergeCell ref="G22:J22"/>
    <mergeCell ref="S22:V22"/>
    <mergeCell ref="G25:J25"/>
    <mergeCell ref="S25:V25"/>
    <mergeCell ref="F15:J15"/>
    <mergeCell ref="S15:V15"/>
    <mergeCell ref="G18:J18"/>
    <mergeCell ref="S18:V18"/>
    <mergeCell ref="E20:J20"/>
    <mergeCell ref="S20:V20"/>
    <mergeCell ref="B10:J10"/>
    <mergeCell ref="B11:J11"/>
    <mergeCell ref="S11:V11"/>
    <mergeCell ref="B12:J12"/>
    <mergeCell ref="S12:V12"/>
    <mergeCell ref="D13:J13"/>
    <mergeCell ref="S13:V13"/>
    <mergeCell ref="Z2:AA2"/>
    <mergeCell ref="Y3:AA3"/>
    <mergeCell ref="Z4:AA4"/>
    <mergeCell ref="J5:AA5"/>
    <mergeCell ref="J6:AA6"/>
    <mergeCell ref="B8:U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9"/>
  <sheetViews>
    <sheetView tabSelected="1" workbookViewId="0">
      <selection sqref="A1:XFD1048576"/>
    </sheetView>
  </sheetViews>
  <sheetFormatPr defaultColWidth="9.140625" defaultRowHeight="12.75" x14ac:dyDescent="0.2"/>
  <cols>
    <col min="1" max="1" width="1.28515625" style="456" customWidth="1"/>
    <col min="2" max="5" width="0.5703125" style="456" hidden="1" customWidth="1"/>
    <col min="6" max="6" width="0.85546875" style="456" hidden="1" customWidth="1"/>
    <col min="7" max="9" width="0.7109375" style="456" hidden="1" customWidth="1"/>
    <col min="10" max="10" width="0.5703125" style="456" hidden="1" customWidth="1"/>
    <col min="11" max="11" width="38.5703125" style="456" customWidth="1"/>
    <col min="12" max="12" width="13.7109375" style="456" customWidth="1"/>
    <col min="13" max="15" width="7.140625" style="456" customWidth="1"/>
    <col min="16" max="19" width="0" style="456" hidden="1" customWidth="1"/>
    <col min="20" max="20" width="12" style="456" customWidth="1"/>
    <col min="21" max="21" width="11.85546875" style="456" customWidth="1"/>
    <col min="22" max="22" width="13.28515625" style="456" customWidth="1"/>
    <col min="23" max="253" width="9.140625" style="171" customWidth="1"/>
    <col min="254" max="16384" width="9.140625" style="171"/>
  </cols>
  <sheetData>
    <row r="1" spans="1:23" x14ac:dyDescent="0.2">
      <c r="A1" s="358"/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9"/>
      <c r="P1" s="360" t="s">
        <v>308</v>
      </c>
      <c r="Q1" s="361"/>
      <c r="R1" s="361"/>
      <c r="S1" s="359"/>
      <c r="T1" s="362" t="s">
        <v>309</v>
      </c>
      <c r="U1" s="362"/>
      <c r="V1" s="358"/>
    </row>
    <row r="2" spans="1:23" x14ac:dyDescent="0.2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62" t="s">
        <v>310</v>
      </c>
      <c r="P2" s="362"/>
      <c r="Q2" s="362"/>
      <c r="R2" s="362"/>
      <c r="S2" s="362"/>
      <c r="T2" s="362"/>
      <c r="U2" s="362"/>
      <c r="V2" s="358"/>
    </row>
    <row r="3" spans="1:23" x14ac:dyDescent="0.2">
      <c r="A3" s="358"/>
      <c r="B3" s="358"/>
      <c r="C3" s="358"/>
      <c r="D3" s="358"/>
      <c r="E3" s="358"/>
      <c r="F3" s="358"/>
      <c r="G3" s="358"/>
      <c r="H3" s="358"/>
      <c r="I3" s="358"/>
      <c r="J3" s="358"/>
      <c r="K3" s="359"/>
      <c r="L3" s="359"/>
      <c r="M3" s="359"/>
      <c r="N3" s="359"/>
      <c r="O3" s="363" t="s">
        <v>311</v>
      </c>
      <c r="P3" s="363"/>
      <c r="Q3" s="363"/>
      <c r="R3" s="363"/>
      <c r="S3" s="363"/>
      <c r="T3" s="363"/>
      <c r="U3" s="363"/>
      <c r="V3" s="363"/>
      <c r="W3" s="363"/>
    </row>
    <row r="4" spans="1:23" ht="15.75" x14ac:dyDescent="0.25">
      <c r="A4" s="358"/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64"/>
      <c r="N4" s="358"/>
      <c r="O4" s="359"/>
      <c r="P4" s="359"/>
      <c r="Q4" s="359"/>
      <c r="R4" s="359"/>
      <c r="S4" s="359"/>
      <c r="T4" s="365"/>
      <c r="U4" s="363"/>
      <c r="V4" s="363"/>
    </row>
    <row r="5" spans="1:23" x14ac:dyDescent="0.2">
      <c r="A5" s="366" t="s">
        <v>312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8"/>
      <c r="Q5" s="368"/>
      <c r="R5" s="358"/>
      <c r="S5" s="358"/>
      <c r="T5" s="358"/>
      <c r="U5" s="358"/>
      <c r="V5" s="358"/>
    </row>
    <row r="6" spans="1:23" x14ac:dyDescent="0.2">
      <c r="A6" s="369" t="s">
        <v>313</v>
      </c>
      <c r="B6" s="367"/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68"/>
      <c r="Q6" s="368"/>
      <c r="R6" s="370"/>
      <c r="S6" s="358"/>
      <c r="T6" s="358"/>
      <c r="U6" s="358"/>
      <c r="V6" s="358"/>
    </row>
    <row r="7" spans="1:23" x14ac:dyDescent="0.2">
      <c r="A7" s="366" t="s">
        <v>314</v>
      </c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58"/>
      <c r="T7" s="358"/>
      <c r="U7" s="358"/>
      <c r="V7" s="358"/>
    </row>
    <row r="8" spans="1:23" x14ac:dyDescent="0.2">
      <c r="A8" s="366" t="s">
        <v>315</v>
      </c>
      <c r="B8" s="366"/>
      <c r="C8" s="366"/>
      <c r="D8" s="366"/>
      <c r="E8" s="366"/>
      <c r="F8" s="366"/>
      <c r="G8" s="366"/>
      <c r="H8" s="366"/>
      <c r="I8" s="366"/>
      <c r="J8" s="366"/>
      <c r="K8" s="371"/>
      <c r="L8" s="371"/>
      <c r="M8" s="371"/>
      <c r="N8" s="371"/>
      <c r="O8" s="371"/>
      <c r="P8" s="371"/>
      <c r="Q8" s="371"/>
      <c r="R8" s="371"/>
      <c r="S8" s="372"/>
      <c r="T8" s="372"/>
      <c r="U8" s="358"/>
      <c r="V8" s="358"/>
    </row>
    <row r="9" spans="1:23" x14ac:dyDescent="0.2">
      <c r="A9" s="333"/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58"/>
      <c r="P9" s="358"/>
      <c r="Q9" s="373"/>
      <c r="R9" s="370"/>
      <c r="S9" s="358"/>
      <c r="T9" s="358"/>
      <c r="U9" s="358"/>
      <c r="V9" s="358" t="s">
        <v>161</v>
      </c>
    </row>
    <row r="10" spans="1:23" ht="13.5" thickBot="1" x14ac:dyDescent="0.25">
      <c r="A10" s="203"/>
      <c r="B10" s="374"/>
      <c r="C10" s="374"/>
      <c r="D10" s="374"/>
      <c r="E10" s="374"/>
      <c r="F10" s="374"/>
      <c r="G10" s="374"/>
      <c r="H10" s="374"/>
      <c r="I10" s="374"/>
      <c r="J10" s="374"/>
      <c r="K10" s="375"/>
      <c r="L10" s="374"/>
      <c r="M10" s="374"/>
      <c r="N10" s="374"/>
      <c r="O10" s="374"/>
      <c r="P10" s="375"/>
      <c r="Q10" s="375"/>
      <c r="R10" s="375" t="s">
        <v>316</v>
      </c>
      <c r="S10" s="375"/>
      <c r="T10" s="375"/>
      <c r="U10" s="375"/>
      <c r="V10" s="375"/>
    </row>
    <row r="11" spans="1:23" ht="34.5" thickBot="1" x14ac:dyDescent="0.25">
      <c r="A11" s="374"/>
      <c r="B11" s="376" t="s">
        <v>163</v>
      </c>
      <c r="C11" s="377"/>
      <c r="D11" s="377"/>
      <c r="E11" s="377"/>
      <c r="F11" s="377"/>
      <c r="G11" s="377"/>
      <c r="H11" s="377"/>
      <c r="I11" s="377"/>
      <c r="J11" s="377"/>
      <c r="K11" s="378"/>
      <c r="L11" s="379" t="s">
        <v>271</v>
      </c>
      <c r="M11" s="379" t="s">
        <v>164</v>
      </c>
      <c r="N11" s="379" t="s">
        <v>165</v>
      </c>
      <c r="O11" s="379" t="s">
        <v>272</v>
      </c>
      <c r="P11" s="379" t="s">
        <v>317</v>
      </c>
      <c r="Q11" s="380" t="s">
        <v>318</v>
      </c>
      <c r="R11" s="380" t="s">
        <v>319</v>
      </c>
      <c r="S11" s="380" t="s">
        <v>320</v>
      </c>
      <c r="T11" s="380">
        <v>2022</v>
      </c>
      <c r="U11" s="380">
        <v>2023</v>
      </c>
      <c r="V11" s="381">
        <v>2024</v>
      </c>
    </row>
    <row r="12" spans="1:23" x14ac:dyDescent="0.2">
      <c r="A12" s="374"/>
      <c r="B12" s="382"/>
      <c r="C12" s="383"/>
      <c r="D12" s="383"/>
      <c r="E12" s="383"/>
      <c r="F12" s="383"/>
      <c r="G12" s="383"/>
      <c r="H12" s="383"/>
      <c r="I12" s="383"/>
      <c r="J12" s="383"/>
      <c r="K12" s="384" t="s">
        <v>321</v>
      </c>
      <c r="L12" s="385" t="s">
        <v>322</v>
      </c>
      <c r="M12" s="386" t="s">
        <v>323</v>
      </c>
      <c r="N12" s="386" t="s">
        <v>323</v>
      </c>
      <c r="O12" s="386" t="s">
        <v>324</v>
      </c>
      <c r="P12" s="387"/>
      <c r="Q12" s="388"/>
      <c r="R12" s="388"/>
      <c r="S12" s="388"/>
      <c r="T12" s="389">
        <v>8026510</v>
      </c>
      <c r="U12" s="389">
        <v>6625300</v>
      </c>
      <c r="V12" s="389">
        <v>6860200</v>
      </c>
    </row>
    <row r="13" spans="1:23" x14ac:dyDescent="0.2">
      <c r="A13" s="220"/>
      <c r="B13" s="390" t="s">
        <v>325</v>
      </c>
      <c r="C13" s="391"/>
      <c r="D13" s="391"/>
      <c r="E13" s="391"/>
      <c r="F13" s="391"/>
      <c r="G13" s="391"/>
      <c r="H13" s="391"/>
      <c r="I13" s="391"/>
      <c r="J13" s="391"/>
      <c r="K13" s="391"/>
      <c r="L13" s="392" t="s">
        <v>326</v>
      </c>
      <c r="M13" s="393">
        <v>0</v>
      </c>
      <c r="N13" s="393">
        <v>0</v>
      </c>
      <c r="O13" s="394">
        <v>0</v>
      </c>
      <c r="P13" s="395"/>
      <c r="Q13" s="396">
        <v>5714000</v>
      </c>
      <c r="R13" s="396">
        <v>5312481</v>
      </c>
      <c r="S13" s="396">
        <v>5237700</v>
      </c>
      <c r="T13" s="397">
        <f>T14+T34+T40+T45+T50+T57</f>
        <v>8003510</v>
      </c>
      <c r="U13" s="397">
        <f>U14+U34+U40+U45+U50+U57</f>
        <v>6604181</v>
      </c>
      <c r="V13" s="398">
        <f>V14+V34+V40+V45+V50+V57</f>
        <v>6480200</v>
      </c>
    </row>
    <row r="14" spans="1:23" x14ac:dyDescent="0.2">
      <c r="A14" s="220"/>
      <c r="B14" s="399"/>
      <c r="C14" s="400" t="s">
        <v>327</v>
      </c>
      <c r="D14" s="400"/>
      <c r="E14" s="400"/>
      <c r="F14" s="400"/>
      <c r="G14" s="400"/>
      <c r="H14" s="400"/>
      <c r="I14" s="400"/>
      <c r="J14" s="400"/>
      <c r="K14" s="400"/>
      <c r="L14" s="401">
        <v>6310010000</v>
      </c>
      <c r="M14" s="402">
        <v>0</v>
      </c>
      <c r="N14" s="402">
        <v>0</v>
      </c>
      <c r="O14" s="403">
        <v>0</v>
      </c>
      <c r="P14" s="404"/>
      <c r="Q14" s="405">
        <v>2467399.86</v>
      </c>
      <c r="R14" s="405">
        <v>2336000</v>
      </c>
      <c r="S14" s="405">
        <v>2240700</v>
      </c>
      <c r="T14" s="405">
        <f>T15+T19+T27+T29</f>
        <v>3304029</v>
      </c>
      <c r="U14" s="405">
        <f>U15+U19+U27+U29</f>
        <v>3358950</v>
      </c>
      <c r="V14" s="406">
        <f>V15+V19+V27+V29</f>
        <v>3206350</v>
      </c>
    </row>
    <row r="15" spans="1:23" x14ac:dyDescent="0.2">
      <c r="A15" s="220"/>
      <c r="B15" s="407" t="s">
        <v>171</v>
      </c>
      <c r="C15" s="400"/>
      <c r="D15" s="400"/>
      <c r="E15" s="400"/>
      <c r="F15" s="400"/>
      <c r="G15" s="400"/>
      <c r="H15" s="400"/>
      <c r="I15" s="400"/>
      <c r="J15" s="400"/>
      <c r="K15" s="400"/>
      <c r="L15" s="401" t="s">
        <v>328</v>
      </c>
      <c r="M15" s="402">
        <v>1</v>
      </c>
      <c r="N15" s="402">
        <v>2</v>
      </c>
      <c r="O15" s="403" t="s">
        <v>324</v>
      </c>
      <c r="P15" s="404"/>
      <c r="Q15" s="405">
        <v>767248.8</v>
      </c>
      <c r="R15" s="405">
        <v>767248.8</v>
      </c>
      <c r="S15" s="405">
        <v>651000</v>
      </c>
      <c r="T15" s="405">
        <f t="shared" ref="T15:V17" si="0">T16</f>
        <v>963408</v>
      </c>
      <c r="U15" s="405">
        <f t="shared" si="0"/>
        <v>963408</v>
      </c>
      <c r="V15" s="406">
        <f t="shared" si="0"/>
        <v>963408</v>
      </c>
    </row>
    <row r="16" spans="1:23" x14ac:dyDescent="0.2">
      <c r="A16" s="220"/>
      <c r="B16" s="407" t="s">
        <v>168</v>
      </c>
      <c r="C16" s="400"/>
      <c r="D16" s="400"/>
      <c r="E16" s="400"/>
      <c r="F16" s="400"/>
      <c r="G16" s="400"/>
      <c r="H16" s="400"/>
      <c r="I16" s="400"/>
      <c r="J16" s="400"/>
      <c r="K16" s="400"/>
      <c r="L16" s="401" t="s">
        <v>328</v>
      </c>
      <c r="M16" s="402">
        <v>1</v>
      </c>
      <c r="N16" s="402">
        <v>0</v>
      </c>
      <c r="O16" s="403" t="s">
        <v>324</v>
      </c>
      <c r="P16" s="404"/>
      <c r="Q16" s="405">
        <v>767248.8</v>
      </c>
      <c r="R16" s="405">
        <v>767248.8</v>
      </c>
      <c r="S16" s="405">
        <v>651000</v>
      </c>
      <c r="T16" s="405">
        <f t="shared" si="0"/>
        <v>963408</v>
      </c>
      <c r="U16" s="405">
        <f t="shared" si="0"/>
        <v>963408</v>
      </c>
      <c r="V16" s="406">
        <f t="shared" si="0"/>
        <v>963408</v>
      </c>
    </row>
    <row r="17" spans="1:22" x14ac:dyDescent="0.2">
      <c r="A17" s="220"/>
      <c r="B17" s="407" t="s">
        <v>169</v>
      </c>
      <c r="C17" s="400"/>
      <c r="D17" s="400"/>
      <c r="E17" s="400"/>
      <c r="F17" s="400"/>
      <c r="G17" s="400"/>
      <c r="H17" s="400"/>
      <c r="I17" s="400"/>
      <c r="J17" s="400"/>
      <c r="K17" s="400"/>
      <c r="L17" s="401" t="s">
        <v>328</v>
      </c>
      <c r="M17" s="402">
        <v>1</v>
      </c>
      <c r="N17" s="402">
        <v>2</v>
      </c>
      <c r="O17" s="403" t="s">
        <v>324</v>
      </c>
      <c r="P17" s="404"/>
      <c r="Q17" s="405">
        <v>767248.8</v>
      </c>
      <c r="R17" s="405">
        <v>767248.8</v>
      </c>
      <c r="S17" s="405">
        <v>651000</v>
      </c>
      <c r="T17" s="405">
        <f t="shared" si="0"/>
        <v>963408</v>
      </c>
      <c r="U17" s="405">
        <f t="shared" si="0"/>
        <v>963408</v>
      </c>
      <c r="V17" s="406">
        <f t="shared" si="0"/>
        <v>963408</v>
      </c>
    </row>
    <row r="18" spans="1:22" x14ac:dyDescent="0.2">
      <c r="A18" s="220"/>
      <c r="B18" s="407" t="s">
        <v>172</v>
      </c>
      <c r="C18" s="400"/>
      <c r="D18" s="400"/>
      <c r="E18" s="400"/>
      <c r="F18" s="400"/>
      <c r="G18" s="400"/>
      <c r="H18" s="400"/>
      <c r="I18" s="400"/>
      <c r="J18" s="400"/>
      <c r="K18" s="400"/>
      <c r="L18" s="401" t="s">
        <v>328</v>
      </c>
      <c r="M18" s="402">
        <v>1</v>
      </c>
      <c r="N18" s="402">
        <v>2</v>
      </c>
      <c r="O18" s="403" t="s">
        <v>175</v>
      </c>
      <c r="P18" s="404"/>
      <c r="Q18" s="405">
        <v>767248.8</v>
      </c>
      <c r="R18" s="405">
        <v>767248.8</v>
      </c>
      <c r="S18" s="405">
        <v>651000</v>
      </c>
      <c r="T18" s="405">
        <v>963408</v>
      </c>
      <c r="U18" s="405">
        <v>963408</v>
      </c>
      <c r="V18" s="406">
        <v>963408</v>
      </c>
    </row>
    <row r="19" spans="1:22" x14ac:dyDescent="0.2">
      <c r="A19" s="220"/>
      <c r="B19" s="407" t="s">
        <v>174</v>
      </c>
      <c r="C19" s="400"/>
      <c r="D19" s="400"/>
      <c r="E19" s="400"/>
      <c r="F19" s="400"/>
      <c r="G19" s="400"/>
      <c r="H19" s="400"/>
      <c r="I19" s="400"/>
      <c r="J19" s="400"/>
      <c r="K19" s="400"/>
      <c r="L19" s="401" t="s">
        <v>329</v>
      </c>
      <c r="M19" s="402">
        <v>0</v>
      </c>
      <c r="N19" s="402">
        <v>0</v>
      </c>
      <c r="O19" s="403" t="s">
        <v>324</v>
      </c>
      <c r="P19" s="404"/>
      <c r="Q19" s="405">
        <v>1672051.06</v>
      </c>
      <c r="R19" s="405">
        <v>1540651.2</v>
      </c>
      <c r="S19" s="405">
        <v>1561600</v>
      </c>
      <c r="T19" s="405">
        <f t="shared" ref="T19:V20" si="1">T20</f>
        <v>2191221</v>
      </c>
      <c r="U19" s="405">
        <f t="shared" si="1"/>
        <v>2253142</v>
      </c>
      <c r="V19" s="406">
        <f t="shared" si="1"/>
        <v>2102542</v>
      </c>
    </row>
    <row r="20" spans="1:22" x14ac:dyDescent="0.2">
      <c r="A20" s="220"/>
      <c r="B20" s="407" t="s">
        <v>168</v>
      </c>
      <c r="C20" s="400"/>
      <c r="D20" s="400"/>
      <c r="E20" s="400"/>
      <c r="F20" s="400"/>
      <c r="G20" s="400"/>
      <c r="H20" s="400"/>
      <c r="I20" s="400"/>
      <c r="J20" s="400"/>
      <c r="K20" s="400"/>
      <c r="L20" s="401" t="s">
        <v>329</v>
      </c>
      <c r="M20" s="402">
        <v>1</v>
      </c>
      <c r="N20" s="402">
        <v>0</v>
      </c>
      <c r="O20" s="403" t="s">
        <v>324</v>
      </c>
      <c r="P20" s="404"/>
      <c r="Q20" s="405">
        <v>1672051.06</v>
      </c>
      <c r="R20" s="405">
        <v>1540651.2</v>
      </c>
      <c r="S20" s="405">
        <v>1561600</v>
      </c>
      <c r="T20" s="405">
        <f t="shared" si="1"/>
        <v>2191221</v>
      </c>
      <c r="U20" s="405">
        <f t="shared" si="1"/>
        <v>2253142</v>
      </c>
      <c r="V20" s="406">
        <f t="shared" si="1"/>
        <v>2102542</v>
      </c>
    </row>
    <row r="21" spans="1:22" x14ac:dyDescent="0.2">
      <c r="A21" s="220"/>
      <c r="B21" s="407" t="s">
        <v>173</v>
      </c>
      <c r="C21" s="400"/>
      <c r="D21" s="400"/>
      <c r="E21" s="400"/>
      <c r="F21" s="400"/>
      <c r="G21" s="400"/>
      <c r="H21" s="400"/>
      <c r="I21" s="400"/>
      <c r="J21" s="400"/>
      <c r="K21" s="400"/>
      <c r="L21" s="401" t="s">
        <v>329</v>
      </c>
      <c r="M21" s="402">
        <v>1</v>
      </c>
      <c r="N21" s="402">
        <v>4</v>
      </c>
      <c r="O21" s="403" t="s">
        <v>324</v>
      </c>
      <c r="P21" s="404"/>
      <c r="Q21" s="405">
        <v>1672051.06</v>
      </c>
      <c r="R21" s="405">
        <v>1540651.2</v>
      </c>
      <c r="S21" s="405">
        <v>1561600</v>
      </c>
      <c r="T21" s="405">
        <f>T22+T23+T24+T25</f>
        <v>2191221</v>
      </c>
      <c r="U21" s="405">
        <f>U22+U23+U24+U25</f>
        <v>2253142</v>
      </c>
      <c r="V21" s="406">
        <f>V22+V23+V24+V25</f>
        <v>2102542</v>
      </c>
    </row>
    <row r="22" spans="1:22" x14ac:dyDescent="0.2">
      <c r="A22" s="220"/>
      <c r="B22" s="407" t="s">
        <v>172</v>
      </c>
      <c r="C22" s="400"/>
      <c r="D22" s="400"/>
      <c r="E22" s="400"/>
      <c r="F22" s="400"/>
      <c r="G22" s="400"/>
      <c r="H22" s="400"/>
      <c r="I22" s="400"/>
      <c r="J22" s="400"/>
      <c r="K22" s="400"/>
      <c r="L22" s="401" t="s">
        <v>329</v>
      </c>
      <c r="M22" s="402">
        <v>1</v>
      </c>
      <c r="N22" s="402">
        <v>4</v>
      </c>
      <c r="O22" s="403" t="s">
        <v>175</v>
      </c>
      <c r="P22" s="404"/>
      <c r="Q22" s="405">
        <v>1564951.06</v>
      </c>
      <c r="R22" s="405">
        <v>1512551.2</v>
      </c>
      <c r="S22" s="405">
        <v>1512551.2</v>
      </c>
      <c r="T22" s="405">
        <v>1934121</v>
      </c>
      <c r="U22" s="405">
        <v>1934121</v>
      </c>
      <c r="V22" s="406">
        <v>1934121</v>
      </c>
    </row>
    <row r="23" spans="1:22" x14ac:dyDescent="0.2">
      <c r="A23" s="220"/>
      <c r="B23" s="407" t="s">
        <v>176</v>
      </c>
      <c r="C23" s="400"/>
      <c r="D23" s="400"/>
      <c r="E23" s="400"/>
      <c r="F23" s="400"/>
      <c r="G23" s="400"/>
      <c r="H23" s="400"/>
      <c r="I23" s="400"/>
      <c r="J23" s="400"/>
      <c r="K23" s="400"/>
      <c r="L23" s="401" t="s">
        <v>329</v>
      </c>
      <c r="M23" s="402">
        <v>1</v>
      </c>
      <c r="N23" s="402">
        <v>4</v>
      </c>
      <c r="O23" s="403" t="s">
        <v>177</v>
      </c>
      <c r="P23" s="404"/>
      <c r="Q23" s="405">
        <v>77900</v>
      </c>
      <c r="R23" s="405">
        <v>0</v>
      </c>
      <c r="S23" s="405">
        <v>28948.799999999999</v>
      </c>
      <c r="T23" s="405">
        <v>228000</v>
      </c>
      <c r="U23" s="405">
        <v>289921</v>
      </c>
      <c r="V23" s="406">
        <v>139321</v>
      </c>
    </row>
    <row r="24" spans="1:22" x14ac:dyDescent="0.2">
      <c r="A24" s="220"/>
      <c r="B24" s="407" t="s">
        <v>72</v>
      </c>
      <c r="C24" s="400"/>
      <c r="D24" s="400"/>
      <c r="E24" s="400"/>
      <c r="F24" s="400"/>
      <c r="G24" s="400"/>
      <c r="H24" s="400"/>
      <c r="I24" s="400"/>
      <c r="J24" s="400"/>
      <c r="K24" s="400"/>
      <c r="L24" s="401" t="s">
        <v>329</v>
      </c>
      <c r="M24" s="402">
        <v>1</v>
      </c>
      <c r="N24" s="402">
        <v>4</v>
      </c>
      <c r="O24" s="403" t="s">
        <v>216</v>
      </c>
      <c r="P24" s="404"/>
      <c r="Q24" s="405">
        <v>21200</v>
      </c>
      <c r="R24" s="405">
        <v>20100</v>
      </c>
      <c r="S24" s="405">
        <v>20100</v>
      </c>
      <c r="T24" s="405">
        <v>21100</v>
      </c>
      <c r="U24" s="405">
        <v>21100</v>
      </c>
      <c r="V24" s="406">
        <v>21100</v>
      </c>
    </row>
    <row r="25" spans="1:22" x14ac:dyDescent="0.2">
      <c r="A25" s="220"/>
      <c r="B25" s="407" t="s">
        <v>285</v>
      </c>
      <c r="C25" s="400"/>
      <c r="D25" s="400"/>
      <c r="E25" s="400"/>
      <c r="F25" s="400"/>
      <c r="G25" s="400"/>
      <c r="H25" s="400"/>
      <c r="I25" s="400"/>
      <c r="J25" s="400"/>
      <c r="K25" s="400"/>
      <c r="L25" s="401" t="s">
        <v>329</v>
      </c>
      <c r="M25" s="402">
        <v>1</v>
      </c>
      <c r="N25" s="402">
        <v>4</v>
      </c>
      <c r="O25" s="403" t="s">
        <v>330</v>
      </c>
      <c r="P25" s="404"/>
      <c r="Q25" s="405">
        <v>8000</v>
      </c>
      <c r="R25" s="405">
        <v>8000</v>
      </c>
      <c r="S25" s="405">
        <v>0</v>
      </c>
      <c r="T25" s="405">
        <v>8000</v>
      </c>
      <c r="U25" s="405">
        <v>8000</v>
      </c>
      <c r="V25" s="406">
        <v>8000</v>
      </c>
    </row>
    <row r="26" spans="1:22" ht="51" x14ac:dyDescent="0.2">
      <c r="A26" s="220"/>
      <c r="B26" s="408"/>
      <c r="C26" s="409"/>
      <c r="D26" s="409"/>
      <c r="E26" s="409"/>
      <c r="F26" s="409"/>
      <c r="G26" s="409"/>
      <c r="H26" s="409"/>
      <c r="I26" s="409"/>
      <c r="J26" s="410"/>
      <c r="K26" s="409" t="s">
        <v>179</v>
      </c>
      <c r="L26" s="411" t="s">
        <v>331</v>
      </c>
      <c r="M26" s="412" t="s">
        <v>332</v>
      </c>
      <c r="N26" s="412" t="s">
        <v>333</v>
      </c>
      <c r="O26" s="412" t="s">
        <v>324</v>
      </c>
      <c r="P26" s="409"/>
      <c r="Q26" s="409"/>
      <c r="R26" s="409"/>
      <c r="S26" s="409"/>
      <c r="T26" s="413">
        <f t="shared" ref="T26:V27" si="2">T27</f>
        <v>29400</v>
      </c>
      <c r="U26" s="405">
        <f t="shared" si="2"/>
        <v>29400</v>
      </c>
      <c r="V26" s="405">
        <f t="shared" si="2"/>
        <v>29400</v>
      </c>
    </row>
    <row r="27" spans="1:22" x14ac:dyDescent="0.2">
      <c r="A27" s="220"/>
      <c r="B27" s="414" t="s">
        <v>180</v>
      </c>
      <c r="C27" s="415"/>
      <c r="D27" s="415"/>
      <c r="E27" s="415"/>
      <c r="F27" s="415"/>
      <c r="G27" s="415"/>
      <c r="H27" s="415"/>
      <c r="I27" s="415"/>
      <c r="J27" s="415"/>
      <c r="K27" s="415"/>
      <c r="L27" s="411" t="s">
        <v>331</v>
      </c>
      <c r="M27" s="416">
        <v>1</v>
      </c>
      <c r="N27" s="416">
        <v>6</v>
      </c>
      <c r="O27" s="417" t="s">
        <v>324</v>
      </c>
      <c r="P27" s="418"/>
      <c r="Q27" s="419">
        <v>28100</v>
      </c>
      <c r="R27" s="419">
        <v>28100</v>
      </c>
      <c r="S27" s="419">
        <v>28100</v>
      </c>
      <c r="T27" s="420">
        <f t="shared" si="2"/>
        <v>29400</v>
      </c>
      <c r="U27" s="420">
        <f t="shared" si="2"/>
        <v>29400</v>
      </c>
      <c r="V27" s="421">
        <f t="shared" si="2"/>
        <v>29400</v>
      </c>
    </row>
    <row r="28" spans="1:22" x14ac:dyDescent="0.2">
      <c r="A28" s="220"/>
      <c r="B28" s="407" t="s">
        <v>72</v>
      </c>
      <c r="C28" s="400"/>
      <c r="D28" s="400"/>
      <c r="E28" s="400"/>
      <c r="F28" s="400"/>
      <c r="G28" s="400"/>
      <c r="H28" s="400"/>
      <c r="I28" s="400"/>
      <c r="J28" s="400"/>
      <c r="K28" s="400"/>
      <c r="L28" s="401" t="s">
        <v>331</v>
      </c>
      <c r="M28" s="402">
        <v>1</v>
      </c>
      <c r="N28" s="402">
        <v>6</v>
      </c>
      <c r="O28" s="403" t="s">
        <v>216</v>
      </c>
      <c r="P28" s="404"/>
      <c r="Q28" s="405">
        <v>28100</v>
      </c>
      <c r="R28" s="405">
        <v>28100</v>
      </c>
      <c r="S28" s="405">
        <v>28100</v>
      </c>
      <c r="T28" s="405">
        <v>29400</v>
      </c>
      <c r="U28" s="405">
        <v>29400</v>
      </c>
      <c r="V28" s="422">
        <v>29400</v>
      </c>
    </row>
    <row r="29" spans="1:22" x14ac:dyDescent="0.2">
      <c r="A29" s="220"/>
      <c r="B29" s="408"/>
      <c r="C29" s="409"/>
      <c r="D29" s="409"/>
      <c r="E29" s="409"/>
      <c r="F29" s="409"/>
      <c r="G29" s="409"/>
      <c r="H29" s="409"/>
      <c r="I29" s="409"/>
      <c r="J29" s="410"/>
      <c r="K29" s="409" t="s">
        <v>227</v>
      </c>
      <c r="L29" s="401">
        <v>6310025050</v>
      </c>
      <c r="M29" s="402">
        <v>0</v>
      </c>
      <c r="N29" s="402">
        <v>0</v>
      </c>
      <c r="O29" s="403">
        <v>0</v>
      </c>
      <c r="P29" s="404"/>
      <c r="Q29" s="405"/>
      <c r="R29" s="405"/>
      <c r="S29" s="405"/>
      <c r="T29" s="405">
        <f t="shared" ref="T29:V31" si="3">T30</f>
        <v>120000</v>
      </c>
      <c r="U29" s="405">
        <f t="shared" si="3"/>
        <v>113000</v>
      </c>
      <c r="V29" s="419">
        <f t="shared" si="3"/>
        <v>111000</v>
      </c>
    </row>
    <row r="30" spans="1:22" x14ac:dyDescent="0.2">
      <c r="A30" s="220"/>
      <c r="B30" s="423"/>
      <c r="C30" s="424"/>
      <c r="D30" s="424"/>
      <c r="E30" s="424"/>
      <c r="F30" s="424"/>
      <c r="G30" s="424"/>
      <c r="H30" s="424"/>
      <c r="I30" s="424"/>
      <c r="J30" s="425"/>
      <c r="K30" s="426" t="s">
        <v>168</v>
      </c>
      <c r="L30" s="427">
        <v>6310025050</v>
      </c>
      <c r="M30" s="409">
        <v>10</v>
      </c>
      <c r="N30" s="412" t="s">
        <v>323</v>
      </c>
      <c r="O30" s="412" t="s">
        <v>324</v>
      </c>
      <c r="P30" s="409"/>
      <c r="Q30" s="409"/>
      <c r="R30" s="409"/>
      <c r="S30" s="409"/>
      <c r="T30" s="413">
        <f t="shared" si="3"/>
        <v>120000</v>
      </c>
      <c r="U30" s="405">
        <f t="shared" si="3"/>
        <v>113000</v>
      </c>
      <c r="V30" s="405">
        <f t="shared" si="3"/>
        <v>111000</v>
      </c>
    </row>
    <row r="31" spans="1:22" ht="25.5" x14ac:dyDescent="0.2">
      <c r="A31" s="220"/>
      <c r="B31" s="423"/>
      <c r="C31" s="424"/>
      <c r="D31" s="424"/>
      <c r="E31" s="424"/>
      <c r="F31" s="424"/>
      <c r="G31" s="424"/>
      <c r="H31" s="424"/>
      <c r="I31" s="424"/>
      <c r="J31" s="425"/>
      <c r="K31" s="409" t="s">
        <v>334</v>
      </c>
      <c r="L31" s="401">
        <v>6310025050</v>
      </c>
      <c r="M31" s="402">
        <v>10</v>
      </c>
      <c r="N31" s="402">
        <v>1</v>
      </c>
      <c r="O31" s="428" t="s">
        <v>324</v>
      </c>
      <c r="P31" s="404"/>
      <c r="Q31" s="405"/>
      <c r="R31" s="405"/>
      <c r="S31" s="405"/>
      <c r="T31" s="405">
        <f t="shared" si="3"/>
        <v>120000</v>
      </c>
      <c r="U31" s="405">
        <f t="shared" si="3"/>
        <v>113000</v>
      </c>
      <c r="V31" s="405">
        <f t="shared" si="3"/>
        <v>111000</v>
      </c>
    </row>
    <row r="32" spans="1:22" ht="25.5" x14ac:dyDescent="0.2">
      <c r="A32" s="220"/>
      <c r="B32" s="423"/>
      <c r="C32" s="424"/>
      <c r="D32" s="424"/>
      <c r="E32" s="424"/>
      <c r="F32" s="424"/>
      <c r="G32" s="424"/>
      <c r="H32" s="424"/>
      <c r="I32" s="424"/>
      <c r="J32" s="425"/>
      <c r="K32" s="409" t="s">
        <v>335</v>
      </c>
      <c r="L32" s="401">
        <v>6310025050</v>
      </c>
      <c r="M32" s="402">
        <v>10</v>
      </c>
      <c r="N32" s="402">
        <v>1</v>
      </c>
      <c r="O32" s="403">
        <v>300</v>
      </c>
      <c r="P32" s="404"/>
      <c r="Q32" s="405"/>
      <c r="R32" s="405"/>
      <c r="S32" s="405"/>
      <c r="T32" s="405">
        <v>120000</v>
      </c>
      <c r="U32" s="405">
        <v>113000</v>
      </c>
      <c r="V32" s="405">
        <v>111000</v>
      </c>
    </row>
    <row r="33" spans="1:22" ht="25.5" x14ac:dyDescent="0.2">
      <c r="A33" s="220"/>
      <c r="B33" s="423"/>
      <c r="C33" s="424"/>
      <c r="D33" s="424"/>
      <c r="E33" s="424"/>
      <c r="F33" s="424"/>
      <c r="G33" s="424"/>
      <c r="H33" s="424"/>
      <c r="I33" s="424"/>
      <c r="J33" s="425"/>
      <c r="K33" s="409" t="s">
        <v>336</v>
      </c>
      <c r="L33" s="401">
        <v>6310025050</v>
      </c>
      <c r="M33" s="402">
        <v>10</v>
      </c>
      <c r="N33" s="402">
        <v>1</v>
      </c>
      <c r="O33" s="403">
        <v>310</v>
      </c>
      <c r="P33" s="404"/>
      <c r="Q33" s="405"/>
      <c r="R33" s="405"/>
      <c r="S33" s="405"/>
      <c r="T33" s="405">
        <v>120000</v>
      </c>
      <c r="U33" s="405">
        <v>113000</v>
      </c>
      <c r="V33" s="429">
        <v>111000</v>
      </c>
    </row>
    <row r="34" spans="1:22" x14ac:dyDescent="0.2">
      <c r="A34" s="220"/>
      <c r="B34" s="430"/>
      <c r="C34" s="415" t="s">
        <v>191</v>
      </c>
      <c r="D34" s="415"/>
      <c r="E34" s="415"/>
      <c r="F34" s="415"/>
      <c r="G34" s="415"/>
      <c r="H34" s="415"/>
      <c r="I34" s="415"/>
      <c r="J34" s="415"/>
      <c r="K34" s="415"/>
      <c r="L34" s="411" t="s">
        <v>337</v>
      </c>
      <c r="M34" s="416">
        <v>0</v>
      </c>
      <c r="N34" s="416">
        <v>0</v>
      </c>
      <c r="O34" s="417">
        <v>0</v>
      </c>
      <c r="P34" s="418"/>
      <c r="Q34" s="419">
        <v>102000</v>
      </c>
      <c r="R34" s="419">
        <v>103000</v>
      </c>
      <c r="S34" s="419">
        <v>107100</v>
      </c>
      <c r="T34" s="420">
        <f t="shared" ref="T34:V35" si="4">T35</f>
        <v>104800</v>
      </c>
      <c r="U34" s="420">
        <f t="shared" si="4"/>
        <v>108300</v>
      </c>
      <c r="V34" s="421">
        <f t="shared" si="4"/>
        <v>112100</v>
      </c>
    </row>
    <row r="35" spans="1:22" x14ac:dyDescent="0.2">
      <c r="A35" s="220"/>
      <c r="B35" s="431"/>
      <c r="C35" s="432"/>
      <c r="D35" s="432"/>
      <c r="E35" s="432"/>
      <c r="F35" s="432"/>
      <c r="G35" s="432"/>
      <c r="H35" s="432"/>
      <c r="I35" s="432"/>
      <c r="J35" s="432"/>
      <c r="K35" s="409" t="s">
        <v>189</v>
      </c>
      <c r="L35" s="411" t="s">
        <v>338</v>
      </c>
      <c r="M35" s="416">
        <v>2</v>
      </c>
      <c r="N35" s="416">
        <v>0</v>
      </c>
      <c r="O35" s="417">
        <v>0</v>
      </c>
      <c r="P35" s="418"/>
      <c r="Q35" s="419"/>
      <c r="R35" s="419"/>
      <c r="S35" s="419"/>
      <c r="T35" s="420">
        <f t="shared" si="4"/>
        <v>104800</v>
      </c>
      <c r="U35" s="420">
        <f t="shared" si="4"/>
        <v>108300</v>
      </c>
      <c r="V35" s="421">
        <f t="shared" si="4"/>
        <v>112100</v>
      </c>
    </row>
    <row r="36" spans="1:22" x14ac:dyDescent="0.2">
      <c r="A36" s="220"/>
      <c r="B36" s="431"/>
      <c r="C36" s="432"/>
      <c r="D36" s="432"/>
      <c r="E36" s="432"/>
      <c r="F36" s="432"/>
      <c r="G36" s="432"/>
      <c r="H36" s="432"/>
      <c r="I36" s="432"/>
      <c r="J36" s="432"/>
      <c r="K36" s="409" t="s">
        <v>339</v>
      </c>
      <c r="L36" s="411" t="s">
        <v>338</v>
      </c>
      <c r="M36" s="416">
        <v>2</v>
      </c>
      <c r="N36" s="416">
        <v>3</v>
      </c>
      <c r="O36" s="417">
        <v>0</v>
      </c>
      <c r="P36" s="418"/>
      <c r="Q36" s="419"/>
      <c r="R36" s="419"/>
      <c r="S36" s="419"/>
      <c r="T36" s="420">
        <f>T38+T39</f>
        <v>104800</v>
      </c>
      <c r="U36" s="420">
        <f>U38+U39</f>
        <v>108300</v>
      </c>
      <c r="V36" s="421">
        <f>V38+V39</f>
        <v>112100</v>
      </c>
    </row>
    <row r="37" spans="1:22" ht="38.25" x14ac:dyDescent="0.2">
      <c r="A37" s="220"/>
      <c r="B37" s="431"/>
      <c r="C37" s="432"/>
      <c r="D37" s="432"/>
      <c r="E37" s="432"/>
      <c r="F37" s="432"/>
      <c r="G37" s="432"/>
      <c r="H37" s="432"/>
      <c r="I37" s="432"/>
      <c r="J37" s="433"/>
      <c r="K37" s="432" t="s">
        <v>340</v>
      </c>
      <c r="L37" s="411" t="s">
        <v>338</v>
      </c>
      <c r="M37" s="412" t="s">
        <v>341</v>
      </c>
      <c r="N37" s="412" t="s">
        <v>342</v>
      </c>
      <c r="O37" s="412" t="s">
        <v>324</v>
      </c>
      <c r="P37" s="432"/>
      <c r="Q37" s="432"/>
      <c r="R37" s="432"/>
      <c r="S37" s="432"/>
      <c r="T37" s="434">
        <f>T38+T39</f>
        <v>104800</v>
      </c>
      <c r="U37" s="420">
        <f>U38+U39</f>
        <v>108300</v>
      </c>
      <c r="V37" s="420">
        <f>V38+V39</f>
        <v>112100</v>
      </c>
    </row>
    <row r="38" spans="1:22" x14ac:dyDescent="0.2">
      <c r="A38" s="220"/>
      <c r="B38" s="407" t="s">
        <v>172</v>
      </c>
      <c r="C38" s="400"/>
      <c r="D38" s="400"/>
      <c r="E38" s="400"/>
      <c r="F38" s="400"/>
      <c r="G38" s="400"/>
      <c r="H38" s="400"/>
      <c r="I38" s="400"/>
      <c r="J38" s="400"/>
      <c r="K38" s="400"/>
      <c r="L38" s="401" t="s">
        <v>338</v>
      </c>
      <c r="M38" s="402">
        <v>2</v>
      </c>
      <c r="N38" s="402">
        <v>3</v>
      </c>
      <c r="O38" s="403" t="s">
        <v>175</v>
      </c>
      <c r="P38" s="404"/>
      <c r="Q38" s="405">
        <v>101556</v>
      </c>
      <c r="R38" s="405">
        <v>101556</v>
      </c>
      <c r="S38" s="405">
        <v>101556</v>
      </c>
      <c r="T38" s="405">
        <v>104160</v>
      </c>
      <c r="U38" s="405">
        <v>104160</v>
      </c>
      <c r="V38" s="406">
        <v>106764</v>
      </c>
    </row>
    <row r="39" spans="1:22" x14ac:dyDescent="0.2">
      <c r="A39" s="220"/>
      <c r="B39" s="407" t="s">
        <v>176</v>
      </c>
      <c r="C39" s="400"/>
      <c r="D39" s="400"/>
      <c r="E39" s="400"/>
      <c r="F39" s="400"/>
      <c r="G39" s="400"/>
      <c r="H39" s="400"/>
      <c r="I39" s="400"/>
      <c r="J39" s="400"/>
      <c r="K39" s="400"/>
      <c r="L39" s="401" t="s">
        <v>338</v>
      </c>
      <c r="M39" s="402">
        <v>2</v>
      </c>
      <c r="N39" s="402">
        <v>3</v>
      </c>
      <c r="O39" s="403" t="s">
        <v>177</v>
      </c>
      <c r="P39" s="404"/>
      <c r="Q39" s="405">
        <v>444</v>
      </c>
      <c r="R39" s="405">
        <v>1444</v>
      </c>
      <c r="S39" s="405">
        <v>5544</v>
      </c>
      <c r="T39" s="405">
        <v>640</v>
      </c>
      <c r="U39" s="405">
        <v>4140</v>
      </c>
      <c r="V39" s="406">
        <v>5336</v>
      </c>
    </row>
    <row r="40" spans="1:22" x14ac:dyDescent="0.2">
      <c r="A40" s="220"/>
      <c r="B40" s="430"/>
      <c r="C40" s="415" t="s">
        <v>343</v>
      </c>
      <c r="D40" s="415"/>
      <c r="E40" s="415"/>
      <c r="F40" s="415"/>
      <c r="G40" s="415"/>
      <c r="H40" s="415"/>
      <c r="I40" s="415"/>
      <c r="J40" s="415"/>
      <c r="K40" s="415"/>
      <c r="L40" s="411" t="s">
        <v>344</v>
      </c>
      <c r="M40" s="416">
        <v>0</v>
      </c>
      <c r="N40" s="416">
        <v>0</v>
      </c>
      <c r="O40" s="417">
        <v>0</v>
      </c>
      <c r="P40" s="418"/>
      <c r="Q40" s="419">
        <v>137300</v>
      </c>
      <c r="R40" s="419">
        <v>0</v>
      </c>
      <c r="S40" s="419">
        <v>0</v>
      </c>
      <c r="T40" s="420">
        <f>T41</f>
        <v>117300</v>
      </c>
      <c r="U40" s="420">
        <f>U41</f>
        <v>117300</v>
      </c>
      <c r="V40" s="421">
        <f>V41</f>
        <v>117300</v>
      </c>
    </row>
    <row r="41" spans="1:22" x14ac:dyDescent="0.2">
      <c r="A41" s="220"/>
      <c r="B41" s="407" t="s">
        <v>193</v>
      </c>
      <c r="C41" s="400"/>
      <c r="D41" s="400"/>
      <c r="E41" s="400"/>
      <c r="F41" s="400"/>
      <c r="G41" s="400"/>
      <c r="H41" s="400"/>
      <c r="I41" s="400"/>
      <c r="J41" s="400"/>
      <c r="K41" s="400"/>
      <c r="L41" s="401" t="s">
        <v>345</v>
      </c>
      <c r="M41" s="402">
        <v>3</v>
      </c>
      <c r="N41" s="402">
        <v>0</v>
      </c>
      <c r="O41" s="403" t="s">
        <v>324</v>
      </c>
      <c r="P41" s="404"/>
      <c r="Q41" s="405">
        <v>137300</v>
      </c>
      <c r="R41" s="405">
        <v>0</v>
      </c>
      <c r="S41" s="405">
        <v>0</v>
      </c>
      <c r="T41" s="405">
        <f t="shared" ref="T41:V41" si="5">T42</f>
        <v>117300</v>
      </c>
      <c r="U41" s="405">
        <f t="shared" si="5"/>
        <v>117300</v>
      </c>
      <c r="V41" s="406">
        <f t="shared" si="5"/>
        <v>117300</v>
      </c>
    </row>
    <row r="42" spans="1:22" x14ac:dyDescent="0.2">
      <c r="A42" s="220"/>
      <c r="B42" s="407" t="s">
        <v>226</v>
      </c>
      <c r="C42" s="400"/>
      <c r="D42" s="400"/>
      <c r="E42" s="400"/>
      <c r="F42" s="400"/>
      <c r="G42" s="400"/>
      <c r="H42" s="400"/>
      <c r="I42" s="400"/>
      <c r="J42" s="400"/>
      <c r="K42" s="400"/>
      <c r="L42" s="401" t="s">
        <v>345</v>
      </c>
      <c r="M42" s="402">
        <v>3</v>
      </c>
      <c r="N42" s="402">
        <v>10</v>
      </c>
      <c r="O42" s="403" t="s">
        <v>324</v>
      </c>
      <c r="P42" s="404"/>
      <c r="Q42" s="405">
        <v>137300</v>
      </c>
      <c r="R42" s="405">
        <v>0</v>
      </c>
      <c r="S42" s="405">
        <v>0</v>
      </c>
      <c r="T42" s="405">
        <f>T44</f>
        <v>117300</v>
      </c>
      <c r="U42" s="405">
        <f>U44</f>
        <v>117300</v>
      </c>
      <c r="V42" s="406">
        <f>V44</f>
        <v>117300</v>
      </c>
    </row>
    <row r="43" spans="1:22" ht="51" x14ac:dyDescent="0.2">
      <c r="A43" s="220"/>
      <c r="B43" s="408"/>
      <c r="C43" s="409"/>
      <c r="D43" s="409"/>
      <c r="E43" s="409"/>
      <c r="F43" s="409"/>
      <c r="G43" s="409"/>
      <c r="H43" s="409"/>
      <c r="I43" s="409"/>
      <c r="J43" s="410"/>
      <c r="K43" s="432" t="s">
        <v>196</v>
      </c>
      <c r="L43" s="401" t="s">
        <v>345</v>
      </c>
      <c r="M43" s="412" t="s">
        <v>342</v>
      </c>
      <c r="N43" s="412" t="s">
        <v>346</v>
      </c>
      <c r="O43" s="412" t="s">
        <v>324</v>
      </c>
      <c r="P43" s="432"/>
      <c r="Q43" s="432"/>
      <c r="R43" s="432"/>
      <c r="S43" s="432"/>
      <c r="T43" s="435">
        <f>T44</f>
        <v>117300</v>
      </c>
      <c r="U43" s="405">
        <f>U44</f>
        <v>117300</v>
      </c>
      <c r="V43" s="405">
        <f>V44</f>
        <v>117300</v>
      </c>
    </row>
    <row r="44" spans="1:22" x14ac:dyDescent="0.2">
      <c r="A44" s="220"/>
      <c r="B44" s="407" t="s">
        <v>176</v>
      </c>
      <c r="C44" s="400"/>
      <c r="D44" s="400"/>
      <c r="E44" s="400"/>
      <c r="F44" s="400"/>
      <c r="G44" s="400"/>
      <c r="H44" s="400"/>
      <c r="I44" s="400"/>
      <c r="J44" s="400"/>
      <c r="K44" s="400"/>
      <c r="L44" s="401" t="s">
        <v>345</v>
      </c>
      <c r="M44" s="402">
        <v>3</v>
      </c>
      <c r="N44" s="402">
        <v>10</v>
      </c>
      <c r="O44" s="403" t="s">
        <v>177</v>
      </c>
      <c r="P44" s="404"/>
      <c r="Q44" s="405">
        <v>137300</v>
      </c>
      <c r="R44" s="405">
        <v>0</v>
      </c>
      <c r="S44" s="405">
        <v>0</v>
      </c>
      <c r="T44" s="405">
        <v>117300</v>
      </c>
      <c r="U44" s="405">
        <v>117300</v>
      </c>
      <c r="V44" s="406">
        <v>117300</v>
      </c>
    </row>
    <row r="45" spans="1:22" x14ac:dyDescent="0.2">
      <c r="A45" s="220"/>
      <c r="B45" s="430"/>
      <c r="C45" s="415" t="s">
        <v>202</v>
      </c>
      <c r="D45" s="415"/>
      <c r="E45" s="415"/>
      <c r="F45" s="415"/>
      <c r="G45" s="415"/>
      <c r="H45" s="415"/>
      <c r="I45" s="415"/>
      <c r="J45" s="415"/>
      <c r="K45" s="415"/>
      <c r="L45" s="411" t="s">
        <v>347</v>
      </c>
      <c r="M45" s="416">
        <v>0</v>
      </c>
      <c r="N45" s="416">
        <v>0</v>
      </c>
      <c r="O45" s="417">
        <v>0</v>
      </c>
      <c r="P45" s="418"/>
      <c r="Q45" s="419">
        <v>704000</v>
      </c>
      <c r="R45" s="419">
        <v>728000</v>
      </c>
      <c r="S45" s="419">
        <v>756000</v>
      </c>
      <c r="T45" s="420">
        <f>T47</f>
        <v>734000</v>
      </c>
      <c r="U45" s="420">
        <f>U47</f>
        <v>753000</v>
      </c>
      <c r="V45" s="421">
        <f>V47</f>
        <v>768000</v>
      </c>
    </row>
    <row r="46" spans="1:22" x14ac:dyDescent="0.2">
      <c r="A46" s="220"/>
      <c r="B46" s="430"/>
      <c r="C46" s="432"/>
      <c r="D46" s="432"/>
      <c r="E46" s="432"/>
      <c r="F46" s="432"/>
      <c r="G46" s="432"/>
      <c r="H46" s="432"/>
      <c r="I46" s="432"/>
      <c r="J46" s="432"/>
      <c r="K46" s="409" t="s">
        <v>200</v>
      </c>
      <c r="L46" s="411" t="s">
        <v>347</v>
      </c>
      <c r="M46" s="428" t="s">
        <v>348</v>
      </c>
      <c r="N46" s="428" t="s">
        <v>323</v>
      </c>
      <c r="O46" s="428" t="s">
        <v>324</v>
      </c>
      <c r="P46" s="418"/>
      <c r="Q46" s="419"/>
      <c r="R46" s="419"/>
      <c r="S46" s="419"/>
      <c r="T46" s="420">
        <f>T48</f>
        <v>734000</v>
      </c>
      <c r="U46" s="420">
        <f>U47</f>
        <v>753000</v>
      </c>
      <c r="V46" s="421">
        <f>V47</f>
        <v>768000</v>
      </c>
    </row>
    <row r="47" spans="1:22" x14ac:dyDescent="0.2">
      <c r="A47" s="220"/>
      <c r="B47" s="407" t="s">
        <v>201</v>
      </c>
      <c r="C47" s="400"/>
      <c r="D47" s="400"/>
      <c r="E47" s="400"/>
      <c r="F47" s="400"/>
      <c r="G47" s="400"/>
      <c r="H47" s="400"/>
      <c r="I47" s="400"/>
      <c r="J47" s="400"/>
      <c r="K47" s="400"/>
      <c r="L47" s="411" t="s">
        <v>349</v>
      </c>
      <c r="M47" s="436">
        <v>4</v>
      </c>
      <c r="N47" s="436">
        <v>9</v>
      </c>
      <c r="O47" s="437" t="s">
        <v>324</v>
      </c>
      <c r="P47" s="418"/>
      <c r="Q47" s="419">
        <v>704000</v>
      </c>
      <c r="R47" s="419">
        <v>728000</v>
      </c>
      <c r="S47" s="419">
        <v>756000</v>
      </c>
      <c r="T47" s="419">
        <f t="shared" ref="T47:V47" si="6">T49</f>
        <v>734000</v>
      </c>
      <c r="U47" s="419">
        <f t="shared" si="6"/>
        <v>753000</v>
      </c>
      <c r="V47" s="422">
        <f t="shared" si="6"/>
        <v>768000</v>
      </c>
    </row>
    <row r="48" spans="1:22" ht="51" x14ac:dyDescent="0.2">
      <c r="A48" s="220"/>
      <c r="B48" s="423"/>
      <c r="C48" s="424"/>
      <c r="D48" s="424"/>
      <c r="E48" s="424"/>
      <c r="F48" s="424"/>
      <c r="G48" s="424"/>
      <c r="H48" s="424"/>
      <c r="I48" s="424"/>
      <c r="J48" s="424"/>
      <c r="K48" s="409" t="s">
        <v>350</v>
      </c>
      <c r="L48" s="411" t="s">
        <v>349</v>
      </c>
      <c r="M48" s="438" t="s">
        <v>348</v>
      </c>
      <c r="N48" s="438" t="s">
        <v>351</v>
      </c>
      <c r="O48" s="438" t="s">
        <v>324</v>
      </c>
      <c r="P48" s="418"/>
      <c r="Q48" s="419"/>
      <c r="R48" s="419"/>
      <c r="S48" s="419"/>
      <c r="T48" s="419">
        <f>T49</f>
        <v>734000</v>
      </c>
      <c r="U48" s="419">
        <f>U49</f>
        <v>753000</v>
      </c>
      <c r="V48" s="422">
        <f>V49</f>
        <v>768000</v>
      </c>
    </row>
    <row r="49" spans="1:22" x14ac:dyDescent="0.2">
      <c r="A49" s="220"/>
      <c r="B49" s="407" t="s">
        <v>176</v>
      </c>
      <c r="C49" s="400"/>
      <c r="D49" s="400"/>
      <c r="E49" s="400"/>
      <c r="F49" s="400"/>
      <c r="G49" s="400"/>
      <c r="H49" s="400"/>
      <c r="I49" s="400"/>
      <c r="J49" s="400"/>
      <c r="K49" s="400"/>
      <c r="L49" s="401" t="s">
        <v>349</v>
      </c>
      <c r="M49" s="402">
        <v>4</v>
      </c>
      <c r="N49" s="402">
        <v>9</v>
      </c>
      <c r="O49" s="403" t="s">
        <v>177</v>
      </c>
      <c r="P49" s="404"/>
      <c r="Q49" s="405">
        <v>704000</v>
      </c>
      <c r="R49" s="405">
        <v>728000</v>
      </c>
      <c r="S49" s="405">
        <v>756000</v>
      </c>
      <c r="T49" s="405">
        <v>734000</v>
      </c>
      <c r="U49" s="405">
        <v>753000</v>
      </c>
      <c r="V49" s="406">
        <v>768000</v>
      </c>
    </row>
    <row r="50" spans="1:22" ht="38.25" x14ac:dyDescent="0.2">
      <c r="A50" s="220"/>
      <c r="B50" s="408"/>
      <c r="C50" s="409"/>
      <c r="D50" s="409"/>
      <c r="E50" s="409"/>
      <c r="F50" s="409"/>
      <c r="G50" s="409"/>
      <c r="H50" s="409"/>
      <c r="I50" s="409"/>
      <c r="J50" s="409"/>
      <c r="K50" s="409" t="s">
        <v>352</v>
      </c>
      <c r="L50" s="401">
        <v>6350000000</v>
      </c>
      <c r="M50" s="402">
        <v>5</v>
      </c>
      <c r="N50" s="402">
        <v>0</v>
      </c>
      <c r="O50" s="403">
        <v>0</v>
      </c>
      <c r="P50" s="404"/>
      <c r="Q50" s="405"/>
      <c r="R50" s="405"/>
      <c r="S50" s="405"/>
      <c r="T50" s="405">
        <f>T53+T55</f>
        <v>1202810</v>
      </c>
      <c r="U50" s="405">
        <v>0</v>
      </c>
      <c r="V50" s="406">
        <f>V53</f>
        <v>15400</v>
      </c>
    </row>
    <row r="51" spans="1:22" ht="25.5" x14ac:dyDescent="0.2">
      <c r="A51" s="220"/>
      <c r="B51" s="408"/>
      <c r="C51" s="409"/>
      <c r="D51" s="409"/>
      <c r="E51" s="409"/>
      <c r="F51" s="409"/>
      <c r="G51" s="409"/>
      <c r="H51" s="409"/>
      <c r="I51" s="409"/>
      <c r="J51" s="409"/>
      <c r="K51" s="409" t="s">
        <v>208</v>
      </c>
      <c r="L51" s="401">
        <v>6350000000</v>
      </c>
      <c r="M51" s="402">
        <v>5</v>
      </c>
      <c r="N51" s="402">
        <v>0</v>
      </c>
      <c r="O51" s="403">
        <v>0</v>
      </c>
      <c r="P51" s="404"/>
      <c r="Q51" s="405"/>
      <c r="R51" s="405"/>
      <c r="S51" s="405"/>
      <c r="T51" s="405">
        <f>T52</f>
        <v>1202810</v>
      </c>
      <c r="U51" s="405">
        <f>U52</f>
        <v>0</v>
      </c>
      <c r="V51" s="406">
        <f>V52</f>
        <v>15400</v>
      </c>
    </row>
    <row r="52" spans="1:22" x14ac:dyDescent="0.2">
      <c r="A52" s="220"/>
      <c r="B52" s="408"/>
      <c r="C52" s="409"/>
      <c r="D52" s="409"/>
      <c r="E52" s="409"/>
      <c r="F52" s="409"/>
      <c r="G52" s="409"/>
      <c r="H52" s="409"/>
      <c r="I52" s="409"/>
      <c r="J52" s="409"/>
      <c r="K52" s="409" t="s">
        <v>209</v>
      </c>
      <c r="L52" s="401">
        <v>6350000000</v>
      </c>
      <c r="M52" s="402">
        <v>5</v>
      </c>
      <c r="N52" s="402">
        <v>3</v>
      </c>
      <c r="O52" s="403">
        <v>0</v>
      </c>
      <c r="P52" s="404"/>
      <c r="Q52" s="405"/>
      <c r="R52" s="405"/>
      <c r="S52" s="405"/>
      <c r="T52" s="405">
        <f>T53+T55</f>
        <v>1202810</v>
      </c>
      <c r="U52" s="405">
        <f>U53+U55</f>
        <v>0</v>
      </c>
      <c r="V52" s="406">
        <f>V53+V55</f>
        <v>15400</v>
      </c>
    </row>
    <row r="53" spans="1:22" x14ac:dyDescent="0.2">
      <c r="A53" s="220"/>
      <c r="B53" s="407" t="s">
        <v>211</v>
      </c>
      <c r="C53" s="400"/>
      <c r="D53" s="400"/>
      <c r="E53" s="400"/>
      <c r="F53" s="400"/>
      <c r="G53" s="400"/>
      <c r="H53" s="400"/>
      <c r="I53" s="400"/>
      <c r="J53" s="400"/>
      <c r="K53" s="400"/>
      <c r="L53" s="401" t="s">
        <v>353</v>
      </c>
      <c r="M53" s="402">
        <v>5</v>
      </c>
      <c r="N53" s="402">
        <v>3</v>
      </c>
      <c r="O53" s="403" t="s">
        <v>324</v>
      </c>
      <c r="P53" s="404"/>
      <c r="Q53" s="405">
        <v>41900</v>
      </c>
      <c r="R53" s="405">
        <v>0</v>
      </c>
      <c r="S53" s="405">
        <v>0</v>
      </c>
      <c r="T53" s="405">
        <f>T54</f>
        <v>21970</v>
      </c>
      <c r="U53" s="405">
        <v>0</v>
      </c>
      <c r="V53" s="406">
        <f>V54</f>
        <v>15400</v>
      </c>
    </row>
    <row r="54" spans="1:22" x14ac:dyDescent="0.2">
      <c r="A54" s="220"/>
      <c r="B54" s="407" t="s">
        <v>176</v>
      </c>
      <c r="C54" s="400"/>
      <c r="D54" s="400"/>
      <c r="E54" s="400"/>
      <c r="F54" s="400"/>
      <c r="G54" s="400"/>
      <c r="H54" s="400"/>
      <c r="I54" s="400"/>
      <c r="J54" s="400"/>
      <c r="K54" s="400"/>
      <c r="L54" s="401" t="s">
        <v>353</v>
      </c>
      <c r="M54" s="402">
        <v>5</v>
      </c>
      <c r="N54" s="402">
        <v>3</v>
      </c>
      <c r="O54" s="403" t="s">
        <v>177</v>
      </c>
      <c r="P54" s="404"/>
      <c r="Q54" s="405">
        <v>41900</v>
      </c>
      <c r="R54" s="405">
        <v>0</v>
      </c>
      <c r="S54" s="405">
        <v>0</v>
      </c>
      <c r="T54" s="405">
        <v>21970</v>
      </c>
      <c r="U54" s="405">
        <v>0</v>
      </c>
      <c r="V54" s="406">
        <v>15400</v>
      </c>
    </row>
    <row r="55" spans="1:22" ht="38.25" x14ac:dyDescent="0.2">
      <c r="A55" s="220"/>
      <c r="B55" s="408"/>
      <c r="C55" s="409"/>
      <c r="D55" s="409"/>
      <c r="E55" s="409"/>
      <c r="F55" s="409"/>
      <c r="G55" s="409"/>
      <c r="H55" s="409"/>
      <c r="I55" s="409"/>
      <c r="J55" s="410"/>
      <c r="K55" s="409" t="s">
        <v>211</v>
      </c>
      <c r="L55" s="427" t="s">
        <v>212</v>
      </c>
      <c r="M55" s="412" t="s">
        <v>300</v>
      </c>
      <c r="N55" s="412" t="s">
        <v>342</v>
      </c>
      <c r="O55" s="412" t="s">
        <v>324</v>
      </c>
      <c r="P55" s="409"/>
      <c r="Q55" s="409"/>
      <c r="R55" s="409"/>
      <c r="S55" s="409"/>
      <c r="T55" s="439">
        <f>T56</f>
        <v>1180840</v>
      </c>
      <c r="U55" s="405">
        <f>U56</f>
        <v>0</v>
      </c>
      <c r="V55" s="405">
        <v>0</v>
      </c>
    </row>
    <row r="56" spans="1:22" ht="38.25" x14ac:dyDescent="0.2">
      <c r="A56" s="220"/>
      <c r="B56" s="408"/>
      <c r="C56" s="409"/>
      <c r="D56" s="409"/>
      <c r="E56" s="409"/>
      <c r="F56" s="409"/>
      <c r="G56" s="409"/>
      <c r="H56" s="409"/>
      <c r="I56" s="409"/>
      <c r="J56" s="410"/>
      <c r="K56" s="409" t="s">
        <v>176</v>
      </c>
      <c r="L56" s="427" t="s">
        <v>212</v>
      </c>
      <c r="M56" s="412" t="s">
        <v>300</v>
      </c>
      <c r="N56" s="412" t="s">
        <v>342</v>
      </c>
      <c r="O56" s="409">
        <v>240</v>
      </c>
      <c r="P56" s="409"/>
      <c r="Q56" s="409"/>
      <c r="R56" s="409"/>
      <c r="S56" s="409"/>
      <c r="T56" s="439">
        <v>1180840</v>
      </c>
      <c r="U56" s="405">
        <v>0</v>
      </c>
      <c r="V56" s="405">
        <v>0</v>
      </c>
    </row>
    <row r="57" spans="1:22" x14ac:dyDescent="0.2">
      <c r="A57" s="220"/>
      <c r="B57" s="399"/>
      <c r="C57" s="400" t="s">
        <v>215</v>
      </c>
      <c r="D57" s="400"/>
      <c r="E57" s="400"/>
      <c r="F57" s="400"/>
      <c r="G57" s="400"/>
      <c r="H57" s="400"/>
      <c r="I57" s="400"/>
      <c r="J57" s="400"/>
      <c r="K57" s="400"/>
      <c r="L57" s="401" t="s">
        <v>354</v>
      </c>
      <c r="M57" s="402">
        <v>0</v>
      </c>
      <c r="N57" s="402">
        <v>0</v>
      </c>
      <c r="O57" s="403">
        <v>0</v>
      </c>
      <c r="P57" s="404"/>
      <c r="Q57" s="405">
        <v>2261400.14</v>
      </c>
      <c r="R57" s="405">
        <v>2145481</v>
      </c>
      <c r="S57" s="405">
        <v>2133900</v>
      </c>
      <c r="T57" s="405">
        <f>T58</f>
        <v>2540571</v>
      </c>
      <c r="U57" s="405">
        <f>U58</f>
        <v>2266631</v>
      </c>
      <c r="V57" s="406">
        <f>V58</f>
        <v>2261050</v>
      </c>
    </row>
    <row r="58" spans="1:22" x14ac:dyDescent="0.2">
      <c r="A58" s="220"/>
      <c r="B58" s="407" t="s">
        <v>213</v>
      </c>
      <c r="C58" s="400"/>
      <c r="D58" s="400"/>
      <c r="E58" s="400"/>
      <c r="F58" s="400"/>
      <c r="G58" s="400"/>
      <c r="H58" s="400"/>
      <c r="I58" s="400"/>
      <c r="J58" s="400"/>
      <c r="K58" s="400"/>
      <c r="L58" s="401">
        <v>6360000000</v>
      </c>
      <c r="M58" s="402">
        <v>8</v>
      </c>
      <c r="N58" s="402">
        <v>0</v>
      </c>
      <c r="O58" s="403" t="s">
        <v>324</v>
      </c>
      <c r="P58" s="404"/>
      <c r="Q58" s="405">
        <v>2133900</v>
      </c>
      <c r="R58" s="405">
        <v>2133900</v>
      </c>
      <c r="S58" s="405">
        <v>2133900</v>
      </c>
      <c r="T58" s="405">
        <f t="shared" ref="T58:V58" si="7">T59</f>
        <v>2540571</v>
      </c>
      <c r="U58" s="405">
        <f t="shared" si="7"/>
        <v>2266631</v>
      </c>
      <c r="V58" s="406">
        <f t="shared" si="7"/>
        <v>2261050</v>
      </c>
    </row>
    <row r="59" spans="1:22" x14ac:dyDescent="0.2">
      <c r="A59" s="220"/>
      <c r="B59" s="407" t="s">
        <v>214</v>
      </c>
      <c r="C59" s="400"/>
      <c r="D59" s="400"/>
      <c r="E59" s="400"/>
      <c r="F59" s="400"/>
      <c r="G59" s="400"/>
      <c r="H59" s="400"/>
      <c r="I59" s="400"/>
      <c r="J59" s="400"/>
      <c r="K59" s="400"/>
      <c r="L59" s="401">
        <v>6360000000</v>
      </c>
      <c r="M59" s="402">
        <v>8</v>
      </c>
      <c r="N59" s="402">
        <v>1</v>
      </c>
      <c r="O59" s="403" t="s">
        <v>324</v>
      </c>
      <c r="P59" s="404"/>
      <c r="Q59" s="405">
        <v>2133900</v>
      </c>
      <c r="R59" s="405">
        <v>2133900</v>
      </c>
      <c r="S59" s="405">
        <v>2133900</v>
      </c>
      <c r="T59" s="405">
        <f>T60+T65</f>
        <v>2540571</v>
      </c>
      <c r="U59" s="405">
        <f>U60</f>
        <v>2266631</v>
      </c>
      <c r="V59" s="406">
        <f>V60</f>
        <v>2261050</v>
      </c>
    </row>
    <row r="60" spans="1:22" x14ac:dyDescent="0.2">
      <c r="A60" s="220"/>
      <c r="B60" s="407" t="s">
        <v>217</v>
      </c>
      <c r="C60" s="400"/>
      <c r="D60" s="400"/>
      <c r="E60" s="400"/>
      <c r="F60" s="400"/>
      <c r="G60" s="400"/>
      <c r="H60" s="400"/>
      <c r="I60" s="400"/>
      <c r="J60" s="400"/>
      <c r="K60" s="400"/>
      <c r="L60" s="401" t="s">
        <v>355</v>
      </c>
      <c r="M60" s="402">
        <v>8</v>
      </c>
      <c r="N60" s="402">
        <v>1</v>
      </c>
      <c r="O60" s="403" t="s">
        <v>324</v>
      </c>
      <c r="P60" s="404"/>
      <c r="Q60" s="405">
        <v>127500.14</v>
      </c>
      <c r="R60" s="405">
        <v>11581</v>
      </c>
      <c r="S60" s="405">
        <v>0</v>
      </c>
      <c r="T60" s="405">
        <f>T61+T62</f>
        <v>2202761</v>
      </c>
      <c r="U60" s="405">
        <f>U61+U62</f>
        <v>2266631</v>
      </c>
      <c r="V60" s="406">
        <f>V61</f>
        <v>2261050</v>
      </c>
    </row>
    <row r="61" spans="1:22" x14ac:dyDescent="0.2">
      <c r="A61" s="220"/>
      <c r="B61" s="408"/>
      <c r="C61" s="409"/>
      <c r="D61" s="409"/>
      <c r="E61" s="409"/>
      <c r="F61" s="409"/>
      <c r="G61" s="409"/>
      <c r="H61" s="409"/>
      <c r="I61" s="409"/>
      <c r="J61" s="410"/>
      <c r="K61" s="409" t="s">
        <v>72</v>
      </c>
      <c r="L61" s="401" t="s">
        <v>355</v>
      </c>
      <c r="M61" s="412" t="s">
        <v>356</v>
      </c>
      <c r="N61" s="412" t="s">
        <v>332</v>
      </c>
      <c r="O61" s="412" t="s">
        <v>216</v>
      </c>
      <c r="P61" s="409"/>
      <c r="Q61" s="409"/>
      <c r="R61" s="409"/>
      <c r="S61" s="409"/>
      <c r="T61" s="439">
        <v>1923240</v>
      </c>
      <c r="U61" s="405">
        <v>2261050</v>
      </c>
      <c r="V61" s="405">
        <v>2261050</v>
      </c>
    </row>
    <row r="62" spans="1:22" x14ac:dyDescent="0.2">
      <c r="A62" s="220"/>
      <c r="B62" s="407" t="s">
        <v>213</v>
      </c>
      <c r="C62" s="400"/>
      <c r="D62" s="400"/>
      <c r="E62" s="400"/>
      <c r="F62" s="400"/>
      <c r="G62" s="400"/>
      <c r="H62" s="400"/>
      <c r="I62" s="400"/>
      <c r="J62" s="400"/>
      <c r="K62" s="400"/>
      <c r="L62" s="401" t="s">
        <v>355</v>
      </c>
      <c r="M62" s="402">
        <v>8</v>
      </c>
      <c r="N62" s="402">
        <v>0</v>
      </c>
      <c r="O62" s="403" t="s">
        <v>324</v>
      </c>
      <c r="P62" s="404"/>
      <c r="Q62" s="405">
        <v>127500.14</v>
      </c>
      <c r="R62" s="405">
        <v>11581</v>
      </c>
      <c r="S62" s="405">
        <v>0</v>
      </c>
      <c r="T62" s="405">
        <f t="shared" ref="T62:U63" si="8">T63</f>
        <v>279521</v>
      </c>
      <c r="U62" s="405">
        <f t="shared" si="8"/>
        <v>5581</v>
      </c>
      <c r="V62" s="406">
        <v>0</v>
      </c>
    </row>
    <row r="63" spans="1:22" x14ac:dyDescent="0.2">
      <c r="A63" s="220"/>
      <c r="B63" s="407" t="s">
        <v>214</v>
      </c>
      <c r="C63" s="400"/>
      <c r="D63" s="400"/>
      <c r="E63" s="400"/>
      <c r="F63" s="400"/>
      <c r="G63" s="400"/>
      <c r="H63" s="400"/>
      <c r="I63" s="400"/>
      <c r="J63" s="400"/>
      <c r="K63" s="400"/>
      <c r="L63" s="401" t="s">
        <v>355</v>
      </c>
      <c r="M63" s="402">
        <v>8</v>
      </c>
      <c r="N63" s="402">
        <v>1</v>
      </c>
      <c r="O63" s="403" t="s">
        <v>324</v>
      </c>
      <c r="P63" s="404"/>
      <c r="Q63" s="405">
        <v>127500.14</v>
      </c>
      <c r="R63" s="405">
        <v>11581</v>
      </c>
      <c r="S63" s="405">
        <v>0</v>
      </c>
      <c r="T63" s="405">
        <f t="shared" si="8"/>
        <v>279521</v>
      </c>
      <c r="U63" s="405">
        <f t="shared" si="8"/>
        <v>5581</v>
      </c>
      <c r="V63" s="406">
        <v>0</v>
      </c>
    </row>
    <row r="64" spans="1:22" x14ac:dyDescent="0.2">
      <c r="A64" s="220"/>
      <c r="B64" s="407" t="s">
        <v>176</v>
      </c>
      <c r="C64" s="400"/>
      <c r="D64" s="400"/>
      <c r="E64" s="400"/>
      <c r="F64" s="400"/>
      <c r="G64" s="400"/>
      <c r="H64" s="400"/>
      <c r="I64" s="400"/>
      <c r="J64" s="400"/>
      <c r="K64" s="400"/>
      <c r="L64" s="401" t="s">
        <v>355</v>
      </c>
      <c r="M64" s="402">
        <v>8</v>
      </c>
      <c r="N64" s="402">
        <v>1</v>
      </c>
      <c r="O64" s="403" t="s">
        <v>177</v>
      </c>
      <c r="P64" s="404"/>
      <c r="Q64" s="405">
        <v>127500.14</v>
      </c>
      <c r="R64" s="405">
        <v>11581</v>
      </c>
      <c r="S64" s="405">
        <v>0</v>
      </c>
      <c r="T64" s="405">
        <v>279521</v>
      </c>
      <c r="U64" s="405">
        <v>5581</v>
      </c>
      <c r="V64" s="406">
        <v>0</v>
      </c>
    </row>
    <row r="65" spans="1:23" ht="25.5" x14ac:dyDescent="0.2">
      <c r="A65" s="220"/>
      <c r="B65" s="408"/>
      <c r="C65" s="409"/>
      <c r="D65" s="409"/>
      <c r="E65" s="409"/>
      <c r="F65" s="409"/>
      <c r="G65" s="409"/>
      <c r="H65" s="409"/>
      <c r="I65" s="409"/>
      <c r="J65" s="409"/>
      <c r="K65" s="409" t="s">
        <v>357</v>
      </c>
      <c r="L65" s="401">
        <v>6360097030</v>
      </c>
      <c r="M65" s="402">
        <v>8</v>
      </c>
      <c r="N65" s="402">
        <v>1</v>
      </c>
      <c r="O65" s="403">
        <v>0</v>
      </c>
      <c r="P65" s="404"/>
      <c r="Q65" s="405"/>
      <c r="R65" s="405"/>
      <c r="S65" s="405"/>
      <c r="T65" s="405">
        <f>T66</f>
        <v>337810</v>
      </c>
      <c r="U65" s="405">
        <f>U66</f>
        <v>0</v>
      </c>
      <c r="V65" s="406">
        <f>V66</f>
        <v>0</v>
      </c>
    </row>
    <row r="66" spans="1:23" x14ac:dyDescent="0.2">
      <c r="A66" s="220"/>
      <c r="B66" s="408"/>
      <c r="C66" s="409"/>
      <c r="D66" s="409"/>
      <c r="E66" s="409"/>
      <c r="F66" s="409"/>
      <c r="G66" s="409"/>
      <c r="H66" s="409"/>
      <c r="I66" s="409"/>
      <c r="J66" s="409"/>
      <c r="K66" s="409" t="s">
        <v>72</v>
      </c>
      <c r="L66" s="401">
        <v>6360097030</v>
      </c>
      <c r="M66" s="402">
        <v>8</v>
      </c>
      <c r="N66" s="402">
        <v>1</v>
      </c>
      <c r="O66" s="403">
        <v>540</v>
      </c>
      <c r="P66" s="404"/>
      <c r="Q66" s="405"/>
      <c r="R66" s="405"/>
      <c r="S66" s="405"/>
      <c r="T66" s="405">
        <v>337810</v>
      </c>
      <c r="U66" s="405">
        <v>0</v>
      </c>
      <c r="V66" s="406">
        <v>0</v>
      </c>
    </row>
    <row r="67" spans="1:23" ht="51" x14ac:dyDescent="0.2">
      <c r="A67" s="220"/>
      <c r="B67" s="408"/>
      <c r="C67" s="409"/>
      <c r="D67" s="409"/>
      <c r="E67" s="409"/>
      <c r="F67" s="409"/>
      <c r="G67" s="409"/>
      <c r="H67" s="409"/>
      <c r="I67" s="409"/>
      <c r="J67" s="409"/>
      <c r="K67" s="409" t="s">
        <v>358</v>
      </c>
      <c r="L67" s="440">
        <v>6380000000</v>
      </c>
      <c r="M67" s="402">
        <v>4</v>
      </c>
      <c r="N67" s="402">
        <v>0</v>
      </c>
      <c r="O67" s="403">
        <v>0</v>
      </c>
      <c r="P67" s="404"/>
      <c r="Q67" s="405"/>
      <c r="R67" s="405"/>
      <c r="S67" s="405"/>
      <c r="T67" s="405">
        <f>T68</f>
        <v>0</v>
      </c>
      <c r="U67" s="405">
        <f>U68</f>
        <v>0</v>
      </c>
      <c r="V67" s="406">
        <f>V68</f>
        <v>363000</v>
      </c>
    </row>
    <row r="68" spans="1:23" ht="102" x14ac:dyDescent="0.2">
      <c r="A68" s="220"/>
      <c r="B68" s="408"/>
      <c r="C68" s="409"/>
      <c r="D68" s="409"/>
      <c r="E68" s="409"/>
      <c r="F68" s="409"/>
      <c r="G68" s="409"/>
      <c r="H68" s="409"/>
      <c r="I68" s="409"/>
      <c r="J68" s="409"/>
      <c r="K68" s="409" t="s">
        <v>359</v>
      </c>
      <c r="L68" s="401" t="s">
        <v>207</v>
      </c>
      <c r="M68" s="402">
        <v>4</v>
      </c>
      <c r="N68" s="402">
        <v>12</v>
      </c>
      <c r="O68" s="403">
        <v>240</v>
      </c>
      <c r="P68" s="404"/>
      <c r="Q68" s="405"/>
      <c r="R68" s="405"/>
      <c r="S68" s="405"/>
      <c r="T68" s="405">
        <v>0</v>
      </c>
      <c r="U68" s="405">
        <v>0</v>
      </c>
      <c r="V68" s="406">
        <v>363000</v>
      </c>
    </row>
    <row r="69" spans="1:23" x14ac:dyDescent="0.2">
      <c r="A69" s="220"/>
      <c r="B69" s="407" t="s">
        <v>198</v>
      </c>
      <c r="C69" s="400"/>
      <c r="D69" s="400"/>
      <c r="E69" s="400"/>
      <c r="F69" s="400"/>
      <c r="G69" s="400"/>
      <c r="H69" s="400"/>
      <c r="I69" s="400"/>
      <c r="J69" s="400"/>
      <c r="K69" s="400"/>
      <c r="L69" s="401">
        <v>7700000000</v>
      </c>
      <c r="M69" s="402">
        <v>0</v>
      </c>
      <c r="N69" s="402">
        <v>0</v>
      </c>
      <c r="O69" s="403">
        <v>0</v>
      </c>
      <c r="P69" s="404"/>
      <c r="Q69" s="405">
        <v>7600</v>
      </c>
      <c r="R69" s="405">
        <v>4119</v>
      </c>
      <c r="S69" s="405">
        <v>0</v>
      </c>
      <c r="T69" s="405">
        <f>T70+T73+T75</f>
        <v>23000</v>
      </c>
      <c r="U69" s="405">
        <f>U70+U73+U75</f>
        <v>21119</v>
      </c>
      <c r="V69" s="406">
        <f>V70+V73+V75</f>
        <v>17000</v>
      </c>
    </row>
    <row r="70" spans="1:23" x14ac:dyDescent="0.2">
      <c r="A70" s="220"/>
      <c r="B70" s="407" t="s">
        <v>193</v>
      </c>
      <c r="C70" s="400"/>
      <c r="D70" s="400"/>
      <c r="E70" s="400"/>
      <c r="F70" s="400"/>
      <c r="G70" s="400"/>
      <c r="H70" s="400"/>
      <c r="I70" s="400"/>
      <c r="J70" s="400"/>
      <c r="K70" s="400"/>
      <c r="L70" s="401" t="s">
        <v>360</v>
      </c>
      <c r="M70" s="402">
        <v>3</v>
      </c>
      <c r="N70" s="402">
        <v>0</v>
      </c>
      <c r="O70" s="403" t="s">
        <v>324</v>
      </c>
      <c r="P70" s="404"/>
      <c r="Q70" s="405">
        <v>6000</v>
      </c>
      <c r="R70" s="405">
        <v>4119</v>
      </c>
      <c r="S70" s="405">
        <v>0</v>
      </c>
      <c r="T70" s="405">
        <f t="shared" ref="T70:U71" si="9">T71</f>
        <v>6000</v>
      </c>
      <c r="U70" s="405">
        <f t="shared" si="9"/>
        <v>4119</v>
      </c>
      <c r="V70" s="406">
        <v>0</v>
      </c>
    </row>
    <row r="71" spans="1:23" x14ac:dyDescent="0.2">
      <c r="A71" s="220"/>
      <c r="B71" s="407" t="s">
        <v>361</v>
      </c>
      <c r="C71" s="400"/>
      <c r="D71" s="400"/>
      <c r="E71" s="400"/>
      <c r="F71" s="400"/>
      <c r="G71" s="400"/>
      <c r="H71" s="400"/>
      <c r="I71" s="400"/>
      <c r="J71" s="400"/>
      <c r="K71" s="400"/>
      <c r="L71" s="401" t="s">
        <v>360</v>
      </c>
      <c r="M71" s="402">
        <v>3</v>
      </c>
      <c r="N71" s="402">
        <v>14</v>
      </c>
      <c r="O71" s="403" t="s">
        <v>324</v>
      </c>
      <c r="P71" s="404"/>
      <c r="Q71" s="405">
        <v>6000</v>
      </c>
      <c r="R71" s="405">
        <v>4119</v>
      </c>
      <c r="S71" s="405">
        <v>0</v>
      </c>
      <c r="T71" s="405">
        <f t="shared" si="9"/>
        <v>6000</v>
      </c>
      <c r="U71" s="405">
        <f t="shared" si="9"/>
        <v>4119</v>
      </c>
      <c r="V71" s="406">
        <v>0</v>
      </c>
    </row>
    <row r="72" spans="1:23" x14ac:dyDescent="0.2">
      <c r="A72" s="220"/>
      <c r="B72" s="407" t="s">
        <v>176</v>
      </c>
      <c r="C72" s="400"/>
      <c r="D72" s="400"/>
      <c r="E72" s="400"/>
      <c r="F72" s="400"/>
      <c r="G72" s="400"/>
      <c r="H72" s="400"/>
      <c r="I72" s="400"/>
      <c r="J72" s="400"/>
      <c r="K72" s="400"/>
      <c r="L72" s="401" t="s">
        <v>360</v>
      </c>
      <c r="M72" s="402">
        <v>3</v>
      </c>
      <c r="N72" s="402">
        <v>14</v>
      </c>
      <c r="O72" s="403" t="s">
        <v>177</v>
      </c>
      <c r="P72" s="404"/>
      <c r="Q72" s="405">
        <v>6000</v>
      </c>
      <c r="R72" s="405">
        <v>4119</v>
      </c>
      <c r="S72" s="405">
        <v>0</v>
      </c>
      <c r="T72" s="405">
        <v>6000</v>
      </c>
      <c r="U72" s="405">
        <v>4119</v>
      </c>
      <c r="V72" s="406">
        <v>0</v>
      </c>
    </row>
    <row r="73" spans="1:23" ht="38.25" x14ac:dyDescent="0.2">
      <c r="A73" s="220"/>
      <c r="B73" s="408"/>
      <c r="C73" s="409"/>
      <c r="D73" s="409"/>
      <c r="E73" s="409"/>
      <c r="F73" s="409"/>
      <c r="G73" s="409"/>
      <c r="H73" s="409"/>
      <c r="I73" s="409"/>
      <c r="J73" s="409"/>
      <c r="K73" s="409" t="s">
        <v>183</v>
      </c>
      <c r="L73" s="401">
        <v>7700000040</v>
      </c>
      <c r="M73" s="402">
        <v>0</v>
      </c>
      <c r="N73" s="402">
        <v>0</v>
      </c>
      <c r="O73" s="403">
        <v>0</v>
      </c>
      <c r="P73" s="404"/>
      <c r="Q73" s="405"/>
      <c r="R73" s="405"/>
      <c r="S73" s="405"/>
      <c r="T73" s="405">
        <v>15000</v>
      </c>
      <c r="U73" s="405">
        <f>U74</f>
        <v>15000</v>
      </c>
      <c r="V73" s="405">
        <f>V74</f>
        <v>15000</v>
      </c>
    </row>
    <row r="74" spans="1:23" x14ac:dyDescent="0.2">
      <c r="A74" s="220"/>
      <c r="B74" s="409"/>
      <c r="C74" s="409"/>
      <c r="D74" s="409"/>
      <c r="E74" s="409"/>
      <c r="F74" s="409"/>
      <c r="G74" s="409"/>
      <c r="H74" s="409"/>
      <c r="I74" s="409"/>
      <c r="J74" s="409"/>
      <c r="K74" s="409" t="s">
        <v>184</v>
      </c>
      <c r="L74" s="401">
        <v>7700000040</v>
      </c>
      <c r="M74" s="402">
        <v>1</v>
      </c>
      <c r="N74" s="402">
        <v>11</v>
      </c>
      <c r="O74" s="403">
        <v>870</v>
      </c>
      <c r="P74" s="404"/>
      <c r="Q74" s="405"/>
      <c r="R74" s="405"/>
      <c r="S74" s="405"/>
      <c r="T74" s="405">
        <v>15000</v>
      </c>
      <c r="U74" s="405">
        <v>15000</v>
      </c>
      <c r="V74" s="405">
        <v>15000</v>
      </c>
    </row>
    <row r="75" spans="1:23" x14ac:dyDescent="0.2">
      <c r="A75" s="220"/>
      <c r="B75" s="400" t="s">
        <v>185</v>
      </c>
      <c r="C75" s="400"/>
      <c r="D75" s="400"/>
      <c r="E75" s="400"/>
      <c r="F75" s="400"/>
      <c r="G75" s="400"/>
      <c r="H75" s="400"/>
      <c r="I75" s="400"/>
      <c r="J75" s="400"/>
      <c r="K75" s="400"/>
      <c r="L75" s="401" t="s">
        <v>362</v>
      </c>
      <c r="M75" s="402">
        <v>1</v>
      </c>
      <c r="N75" s="402">
        <v>0</v>
      </c>
      <c r="O75" s="403" t="s">
        <v>324</v>
      </c>
      <c r="P75" s="404"/>
      <c r="Q75" s="405">
        <v>1600</v>
      </c>
      <c r="R75" s="405">
        <v>0</v>
      </c>
      <c r="S75" s="405">
        <v>0</v>
      </c>
      <c r="T75" s="405">
        <f>T77</f>
        <v>2000</v>
      </c>
      <c r="U75" s="405">
        <f>U77</f>
        <v>2000</v>
      </c>
      <c r="V75" s="405">
        <f>V77</f>
        <v>2000</v>
      </c>
    </row>
    <row r="76" spans="1:23" ht="25.5" x14ac:dyDescent="0.2">
      <c r="A76" s="220"/>
      <c r="B76" s="409"/>
      <c r="C76" s="409"/>
      <c r="D76" s="409"/>
      <c r="E76" s="409"/>
      <c r="F76" s="409"/>
      <c r="G76" s="409"/>
      <c r="H76" s="409"/>
      <c r="I76" s="409"/>
      <c r="J76" s="409"/>
      <c r="K76" s="409" t="s">
        <v>291</v>
      </c>
      <c r="L76" s="401" t="s">
        <v>362</v>
      </c>
      <c r="M76" s="402">
        <v>1</v>
      </c>
      <c r="N76" s="402">
        <v>13</v>
      </c>
      <c r="O76" s="403">
        <v>0</v>
      </c>
      <c r="P76" s="404"/>
      <c r="Q76" s="405"/>
      <c r="R76" s="405"/>
      <c r="S76" s="405"/>
      <c r="T76" s="405">
        <f>T77</f>
        <v>2000</v>
      </c>
      <c r="U76" s="405">
        <f>U77</f>
        <v>2000</v>
      </c>
      <c r="V76" s="405">
        <f>V77</f>
        <v>2000</v>
      </c>
    </row>
    <row r="77" spans="1:23" x14ac:dyDescent="0.2">
      <c r="A77" s="220"/>
      <c r="B77" s="409"/>
      <c r="C77" s="409"/>
      <c r="D77" s="409"/>
      <c r="E77" s="409"/>
      <c r="F77" s="409"/>
      <c r="G77" s="409"/>
      <c r="H77" s="409"/>
      <c r="I77" s="409"/>
      <c r="J77" s="409"/>
      <c r="K77" s="409" t="s">
        <v>285</v>
      </c>
      <c r="L77" s="401" t="s">
        <v>362</v>
      </c>
      <c r="M77" s="402">
        <v>1</v>
      </c>
      <c r="N77" s="402">
        <v>13</v>
      </c>
      <c r="O77" s="403">
        <v>850</v>
      </c>
      <c r="P77" s="404"/>
      <c r="Q77" s="405"/>
      <c r="R77" s="405"/>
      <c r="S77" s="405"/>
      <c r="T77" s="405">
        <v>2000</v>
      </c>
      <c r="U77" s="405">
        <v>2000</v>
      </c>
      <c r="V77" s="405">
        <v>2000</v>
      </c>
    </row>
    <row r="78" spans="1:23" s="169" customFormat="1" ht="13.5" thickBot="1" x14ac:dyDescent="0.25">
      <c r="A78" s="441"/>
      <c r="B78" s="442" t="s">
        <v>363</v>
      </c>
      <c r="C78" s="443"/>
      <c r="D78" s="443"/>
      <c r="E78" s="443"/>
      <c r="F78" s="443"/>
      <c r="G78" s="443"/>
      <c r="H78" s="443"/>
      <c r="I78" s="443"/>
      <c r="J78" s="443"/>
      <c r="K78" s="444"/>
      <c r="L78" s="445" t="s">
        <v>364</v>
      </c>
      <c r="M78" s="445" t="s">
        <v>364</v>
      </c>
      <c r="N78" s="445" t="s">
        <v>364</v>
      </c>
      <c r="O78" s="445" t="s">
        <v>364</v>
      </c>
      <c r="P78" s="446" t="s">
        <v>365</v>
      </c>
      <c r="Q78" s="447">
        <v>5721600</v>
      </c>
      <c r="R78" s="447">
        <v>5316600</v>
      </c>
      <c r="S78" s="447">
        <v>5237700</v>
      </c>
      <c r="T78" s="447">
        <f>T13+T69</f>
        <v>8026510</v>
      </c>
      <c r="U78" s="447">
        <f>U13+U69</f>
        <v>6625300</v>
      </c>
      <c r="V78" s="448">
        <f>V13+V69</f>
        <v>6497200</v>
      </c>
      <c r="W78" s="171"/>
    </row>
    <row r="79" spans="1:23" x14ac:dyDescent="0.2">
      <c r="A79" s="220"/>
      <c r="B79" s="449"/>
      <c r="C79" s="450"/>
      <c r="D79" s="450"/>
      <c r="E79" s="450"/>
      <c r="F79" s="451"/>
      <c r="G79" s="451"/>
      <c r="H79" s="451"/>
      <c r="I79" s="451"/>
      <c r="J79" s="451"/>
      <c r="K79" s="452"/>
      <c r="L79" s="451" t="s">
        <v>362</v>
      </c>
      <c r="M79" s="451">
        <v>1</v>
      </c>
      <c r="N79" s="451">
        <v>13</v>
      </c>
      <c r="O79" s="451" t="s">
        <v>330</v>
      </c>
      <c r="P79" s="451"/>
      <c r="Q79" s="453">
        <v>5721600</v>
      </c>
      <c r="R79" s="453">
        <v>5316600</v>
      </c>
      <c r="S79" s="453">
        <v>5237700</v>
      </c>
      <c r="T79" s="454">
        <v>0</v>
      </c>
      <c r="U79" s="454">
        <v>0</v>
      </c>
      <c r="V79" s="455">
        <v>0</v>
      </c>
      <c r="W79" s="169"/>
    </row>
  </sheetData>
  <mergeCells count="46">
    <mergeCell ref="B71:K71"/>
    <mergeCell ref="B72:K72"/>
    <mergeCell ref="B75:K75"/>
    <mergeCell ref="B78:K78"/>
    <mergeCell ref="B60:K60"/>
    <mergeCell ref="B62:K62"/>
    <mergeCell ref="B63:K63"/>
    <mergeCell ref="B64:K64"/>
    <mergeCell ref="B69:K69"/>
    <mergeCell ref="B70:K70"/>
    <mergeCell ref="B49:K49"/>
    <mergeCell ref="B53:K53"/>
    <mergeCell ref="B54:K54"/>
    <mergeCell ref="C57:K57"/>
    <mergeCell ref="B58:K58"/>
    <mergeCell ref="B59:K59"/>
    <mergeCell ref="C40:K40"/>
    <mergeCell ref="B41:K41"/>
    <mergeCell ref="B42:K42"/>
    <mergeCell ref="B44:K44"/>
    <mergeCell ref="C45:K45"/>
    <mergeCell ref="B47:K47"/>
    <mergeCell ref="B25:K25"/>
    <mergeCell ref="B27:K27"/>
    <mergeCell ref="B28:K28"/>
    <mergeCell ref="C34:K34"/>
    <mergeCell ref="B38:K38"/>
    <mergeCell ref="B39:K39"/>
    <mergeCell ref="B19:K19"/>
    <mergeCell ref="B20:K20"/>
    <mergeCell ref="B21:K21"/>
    <mergeCell ref="B22:K22"/>
    <mergeCell ref="B23:K23"/>
    <mergeCell ref="B24:K24"/>
    <mergeCell ref="B13:K13"/>
    <mergeCell ref="C14:K14"/>
    <mergeCell ref="B15:K15"/>
    <mergeCell ref="B16:K16"/>
    <mergeCell ref="B17:K17"/>
    <mergeCell ref="B18:K18"/>
    <mergeCell ref="P1:R1"/>
    <mergeCell ref="T1:U1"/>
    <mergeCell ref="O2:U2"/>
    <mergeCell ref="O3:W3"/>
    <mergeCell ref="T4:V4"/>
    <mergeCell ref="B11:K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Прил.1</vt:lpstr>
      <vt:lpstr>Прил.5</vt:lpstr>
      <vt:lpstr>Прил.6</vt:lpstr>
      <vt:lpstr>прил7</vt:lpstr>
      <vt:lpstr>Прил.8</vt:lpstr>
      <vt:lpstr>Прил.9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1</cp:lastModifiedBy>
  <cp:lastPrinted>2022-01-19T07:49:17Z</cp:lastPrinted>
  <dcterms:created xsi:type="dcterms:W3CDTF">2017-01-12T04:27:35Z</dcterms:created>
  <dcterms:modified xsi:type="dcterms:W3CDTF">2022-05-21T11:32:53Z</dcterms:modified>
</cp:coreProperties>
</file>