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1\№231 Изменения в бюджет\"/>
    </mc:Choice>
  </mc:AlternateContent>
  <bookViews>
    <workbookView xWindow="120" yWindow="75" windowWidth="12120" windowHeight="9120"/>
  </bookViews>
  <sheets>
    <sheet name="Прил.1" sheetId="5" r:id="rId1"/>
    <sheet name="Прил.2" sheetId="6" r:id="rId2"/>
    <sheet name="Прил.3" sheetId="7" r:id="rId3"/>
    <sheet name="Прил.4" sheetId="8" r:id="rId4"/>
    <sheet name="Прил.5" sheetId="10" r:id="rId5"/>
    <sheet name="Прил.6" sheetId="11" r:id="rId6"/>
    <sheet name="Прил.7" sheetId="9" r:id="rId7"/>
    <sheet name="Прил.8" sheetId="12" r:id="rId8"/>
  </sheets>
  <externalReferences>
    <externalReference r:id="rId9"/>
  </externalReference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52511"/>
</workbook>
</file>

<file path=xl/calcChain.xml><?xml version="1.0" encoding="utf-8"?>
<calcChain xmlns="http://schemas.openxmlformats.org/spreadsheetml/2006/main">
  <c r="C10" i="12" l="1"/>
  <c r="V16" i="11"/>
  <c r="V17" i="11"/>
  <c r="T18" i="11"/>
  <c r="T17" i="11" s="1"/>
  <c r="T16" i="11" s="1"/>
  <c r="T15" i="11" s="1"/>
  <c r="U18" i="11"/>
  <c r="U17" i="11" s="1"/>
  <c r="U16" i="11" s="1"/>
  <c r="U15" i="11" s="1"/>
  <c r="V18" i="11"/>
  <c r="U20" i="11"/>
  <c r="U21" i="11"/>
  <c r="V21" i="11"/>
  <c r="V20" i="11" s="1"/>
  <c r="T22" i="11"/>
  <c r="T21" i="11" s="1"/>
  <c r="T20" i="11" s="1"/>
  <c r="U22" i="11"/>
  <c r="V22" i="11"/>
  <c r="U25" i="11"/>
  <c r="U24" i="11" s="1"/>
  <c r="U26" i="11"/>
  <c r="V26" i="11"/>
  <c r="V25" i="11" s="1"/>
  <c r="V24" i="11" s="1"/>
  <c r="T27" i="11"/>
  <c r="T26" i="11" s="1"/>
  <c r="T25" i="11" s="1"/>
  <c r="T24" i="11" s="1"/>
  <c r="U27" i="11"/>
  <c r="V27" i="11"/>
  <c r="U30" i="11"/>
  <c r="U29" i="11" s="1"/>
  <c r="U31" i="11"/>
  <c r="V31" i="11"/>
  <c r="V30" i="11" s="1"/>
  <c r="V29" i="11" s="1"/>
  <c r="T32" i="11"/>
  <c r="T31" i="11" s="1"/>
  <c r="T30" i="11" s="1"/>
  <c r="T29" i="11" s="1"/>
  <c r="U32" i="11"/>
  <c r="V32" i="11"/>
  <c r="U35" i="11"/>
  <c r="U36" i="11"/>
  <c r="V36" i="11"/>
  <c r="V35" i="11" s="1"/>
  <c r="T37" i="11"/>
  <c r="T36" i="11" s="1"/>
  <c r="T35" i="11" s="1"/>
  <c r="U37" i="11"/>
  <c r="V37" i="11"/>
  <c r="T39" i="11"/>
  <c r="T40" i="11"/>
  <c r="U40" i="11"/>
  <c r="U39" i="11" s="1"/>
  <c r="T41" i="11"/>
  <c r="U41" i="11"/>
  <c r="V41" i="11"/>
  <c r="V40" i="11" s="1"/>
  <c r="V39" i="11" s="1"/>
  <c r="T45" i="11"/>
  <c r="T44" i="11" s="1"/>
  <c r="T43" i="11" s="1"/>
  <c r="U48" i="11"/>
  <c r="U49" i="11"/>
  <c r="V49" i="11"/>
  <c r="V48" i="11" s="1"/>
  <c r="T50" i="11"/>
  <c r="T49" i="11" s="1"/>
  <c r="T48" i="11" s="1"/>
  <c r="U50" i="11"/>
  <c r="V50" i="11"/>
  <c r="T52" i="11"/>
  <c r="T53" i="11"/>
  <c r="U53" i="11"/>
  <c r="U52" i="11" s="1"/>
  <c r="T54" i="11"/>
  <c r="U54" i="11"/>
  <c r="V54" i="11"/>
  <c r="V53" i="11" s="1"/>
  <c r="V52" i="11" s="1"/>
  <c r="T59" i="11"/>
  <c r="T58" i="11" s="1"/>
  <c r="T60" i="11"/>
  <c r="U60" i="11"/>
  <c r="U59" i="11" s="1"/>
  <c r="U58" i="11" s="1"/>
  <c r="V60" i="11"/>
  <c r="V59" i="11" s="1"/>
  <c r="V58" i="11" s="1"/>
  <c r="V62" i="11"/>
  <c r="V63" i="11"/>
  <c r="T64" i="11"/>
  <c r="T63" i="11" s="1"/>
  <c r="T62" i="11" s="1"/>
  <c r="U64" i="11"/>
  <c r="U63" i="11" s="1"/>
  <c r="U62" i="11" s="1"/>
  <c r="V64" i="11"/>
  <c r="U66" i="11"/>
  <c r="U67" i="11"/>
  <c r="V67" i="11"/>
  <c r="V66" i="11" s="1"/>
  <c r="T68" i="11"/>
  <c r="T67" i="11" s="1"/>
  <c r="T66" i="11" s="1"/>
  <c r="U68" i="11"/>
  <c r="V68" i="11"/>
  <c r="T70" i="11"/>
  <c r="T71" i="11"/>
  <c r="U71" i="11"/>
  <c r="U70" i="11" s="1"/>
  <c r="T72" i="11"/>
  <c r="U72" i="11"/>
  <c r="V72" i="11"/>
  <c r="V71" i="11" s="1"/>
  <c r="V70" i="11" s="1"/>
  <c r="T75" i="11"/>
  <c r="T74" i="11" s="1"/>
  <c r="T76" i="11"/>
  <c r="U76" i="11"/>
  <c r="U75" i="11" s="1"/>
  <c r="U74" i="11" s="1"/>
  <c r="V76" i="11"/>
  <c r="V75" i="11" s="1"/>
  <c r="V74" i="11" s="1"/>
  <c r="V78" i="11"/>
  <c r="V79" i="11"/>
  <c r="T80" i="11"/>
  <c r="T79" i="11" s="1"/>
  <c r="T78" i="11" s="1"/>
  <c r="U80" i="11"/>
  <c r="U79" i="11" s="1"/>
  <c r="U78" i="11" s="1"/>
  <c r="V80" i="11"/>
  <c r="U83" i="11"/>
  <c r="U84" i="11"/>
  <c r="V84" i="11"/>
  <c r="V83" i="11" s="1"/>
  <c r="T85" i="11"/>
  <c r="T84" i="11" s="1"/>
  <c r="T83" i="11" s="1"/>
  <c r="U85" i="11"/>
  <c r="V85" i="11"/>
  <c r="U88" i="11"/>
  <c r="U87" i="11" s="1"/>
  <c r="U89" i="11"/>
  <c r="V89" i="11"/>
  <c r="V88" i="11" s="1"/>
  <c r="V87" i="11" s="1"/>
  <c r="T90" i="11"/>
  <c r="T89" i="11" s="1"/>
  <c r="T88" i="11" s="1"/>
  <c r="T87" i="11" s="1"/>
  <c r="U90" i="11"/>
  <c r="V90" i="11"/>
  <c r="T96" i="11"/>
  <c r="T95" i="11" s="1"/>
  <c r="T94" i="11" s="1"/>
  <c r="T93" i="11" s="1"/>
  <c r="T92" i="11" s="1"/>
  <c r="U96" i="11"/>
  <c r="U95" i="11" s="1"/>
  <c r="U94" i="11" s="1"/>
  <c r="U93" i="11" s="1"/>
  <c r="U92" i="11" s="1"/>
  <c r="V96" i="11"/>
  <c r="V95" i="11" s="1"/>
  <c r="V94" i="11" s="1"/>
  <c r="V93" i="11" s="1"/>
  <c r="U100" i="11"/>
  <c r="U101" i="11"/>
  <c r="V101" i="11"/>
  <c r="V100" i="11" s="1"/>
  <c r="T102" i="11"/>
  <c r="T101" i="11" s="1"/>
  <c r="T100" i="11" s="1"/>
  <c r="U102" i="11"/>
  <c r="V102" i="11"/>
  <c r="V47" i="11" l="1"/>
  <c r="T34" i="11"/>
  <c r="T14" i="11"/>
  <c r="T13" i="11" s="1"/>
  <c r="T104" i="11" s="1"/>
  <c r="U14" i="11"/>
  <c r="U13" i="11" s="1"/>
  <c r="U104" i="11" s="1"/>
  <c r="V34" i="11"/>
  <c r="T47" i="11"/>
  <c r="U34" i="11"/>
  <c r="V92" i="11"/>
  <c r="U47" i="11"/>
  <c r="V15" i="11"/>
  <c r="V14" i="11" s="1"/>
  <c r="V13" i="11" s="1"/>
  <c r="V104" i="11" s="1"/>
  <c r="Z19" i="10"/>
  <c r="Z18" i="10" s="1"/>
  <c r="Z17" i="10" s="1"/>
  <c r="Z16" i="10" s="1"/>
  <c r="Z15" i="10" s="1"/>
  <c r="Y20" i="10"/>
  <c r="Y19" i="10" s="1"/>
  <c r="Y18" i="10" s="1"/>
  <c r="Y17" i="10" s="1"/>
  <c r="Y16" i="10" s="1"/>
  <c r="Y15" i="10" s="1"/>
  <c r="Z20" i="10"/>
  <c r="AA20" i="10"/>
  <c r="AA19" i="10" s="1"/>
  <c r="AA18" i="10" s="1"/>
  <c r="AA17" i="10" s="1"/>
  <c r="AA16" i="10" s="1"/>
  <c r="AA15" i="10" s="1"/>
  <c r="Y28" i="10"/>
  <c r="Y27" i="10" s="1"/>
  <c r="Y26" i="10" s="1"/>
  <c r="Y25" i="10" s="1"/>
  <c r="Y24" i="10" s="1"/>
  <c r="Y23" i="10" s="1"/>
  <c r="Y29" i="10"/>
  <c r="Z29" i="10"/>
  <c r="Z28" i="10" s="1"/>
  <c r="Z27" i="10" s="1"/>
  <c r="Z26" i="10" s="1"/>
  <c r="Z25" i="10" s="1"/>
  <c r="Z24" i="10" s="1"/>
  <c r="Z23" i="10" s="1"/>
  <c r="AA29" i="10"/>
  <c r="AA28" i="10" s="1"/>
  <c r="AA27" i="10" s="1"/>
  <c r="AA26" i="10" s="1"/>
  <c r="AA25" i="10" s="1"/>
  <c r="AA24" i="10" s="1"/>
  <c r="AA23" i="10" s="1"/>
  <c r="Y32" i="10"/>
  <c r="Z32" i="10"/>
  <c r="AA32" i="10"/>
  <c r="Y35" i="10"/>
  <c r="Z35" i="10"/>
  <c r="AA35" i="10"/>
  <c r="Y38" i="10"/>
  <c r="Z38" i="10"/>
  <c r="AA38" i="10"/>
  <c r="Y40" i="10"/>
  <c r="Z40" i="10"/>
  <c r="AA40" i="10"/>
  <c r="Z45" i="10"/>
  <c r="Z44" i="10" s="1"/>
  <c r="Z43" i="10" s="1"/>
  <c r="Z42" i="10" s="1"/>
  <c r="Z46" i="10"/>
  <c r="AA46" i="10"/>
  <c r="AA45" i="10" s="1"/>
  <c r="AA44" i="10" s="1"/>
  <c r="AA43" i="10" s="1"/>
  <c r="AA42" i="10" s="1"/>
  <c r="Y47" i="10"/>
  <c r="Y46" i="10" s="1"/>
  <c r="Y45" i="10" s="1"/>
  <c r="Y44" i="10" s="1"/>
  <c r="Y43" i="10" s="1"/>
  <c r="Y42" i="10" s="1"/>
  <c r="Z47" i="10"/>
  <c r="AA47" i="10"/>
  <c r="AA51" i="10"/>
  <c r="AA50" i="10" s="1"/>
  <c r="AA49" i="10" s="1"/>
  <c r="AA52" i="10"/>
  <c r="Y53" i="10"/>
  <c r="Y52" i="10" s="1"/>
  <c r="Y51" i="10" s="1"/>
  <c r="Y50" i="10" s="1"/>
  <c r="Y49" i="10" s="1"/>
  <c r="Z53" i="10"/>
  <c r="Z52" i="10" s="1"/>
  <c r="Z51" i="10" s="1"/>
  <c r="Z50" i="10" s="1"/>
  <c r="Z49" i="10" s="1"/>
  <c r="AA53" i="10"/>
  <c r="Y58" i="10"/>
  <c r="Y57" i="10" s="1"/>
  <c r="Y56" i="10" s="1"/>
  <c r="Y55" i="10" s="1"/>
  <c r="Y59" i="10"/>
  <c r="Z59" i="10"/>
  <c r="Z58" i="10" s="1"/>
  <c r="Z57" i="10" s="1"/>
  <c r="Z56" i="10" s="1"/>
  <c r="Z55" i="10" s="1"/>
  <c r="AA59" i="10"/>
  <c r="AA58" i="10" s="1"/>
  <c r="AA57" i="10" s="1"/>
  <c r="AA56" i="10" s="1"/>
  <c r="AA55" i="10" s="1"/>
  <c r="AA65" i="10"/>
  <c r="AA64" i="10" s="1"/>
  <c r="AA63" i="10" s="1"/>
  <c r="AA62" i="10" s="1"/>
  <c r="AA61" i="10" s="1"/>
  <c r="AA66" i="10"/>
  <c r="Y67" i="10"/>
  <c r="Y66" i="10" s="1"/>
  <c r="Y65" i="10" s="1"/>
  <c r="Y64" i="10" s="1"/>
  <c r="Y63" i="10" s="1"/>
  <c r="Y62" i="10" s="1"/>
  <c r="Y61" i="10" s="1"/>
  <c r="Z67" i="10"/>
  <c r="Z66" i="10" s="1"/>
  <c r="Z65" i="10" s="1"/>
  <c r="Z64" i="10" s="1"/>
  <c r="Z63" i="10" s="1"/>
  <c r="Z62" i="10" s="1"/>
  <c r="Z61" i="10" s="1"/>
  <c r="AA67" i="10"/>
  <c r="AA74" i="10"/>
  <c r="AA73" i="10" s="1"/>
  <c r="AA72" i="10" s="1"/>
  <c r="AA71" i="10" s="1"/>
  <c r="AA70" i="10" s="1"/>
  <c r="AA69" i="10" s="1"/>
  <c r="Y75" i="10"/>
  <c r="Y74" i="10" s="1"/>
  <c r="Y73" i="10" s="1"/>
  <c r="Y72" i="10" s="1"/>
  <c r="Y71" i="10" s="1"/>
  <c r="Y70" i="10" s="1"/>
  <c r="Y69" i="10" s="1"/>
  <c r="Z75" i="10"/>
  <c r="AA75" i="10"/>
  <c r="Y78" i="10"/>
  <c r="Y79" i="10"/>
  <c r="Z79" i="10"/>
  <c r="Z78" i="10" s="1"/>
  <c r="AA79" i="10"/>
  <c r="AA78" i="10" s="1"/>
  <c r="Y87" i="10"/>
  <c r="Y86" i="10" s="1"/>
  <c r="Y85" i="10" s="1"/>
  <c r="Y84" i="10" s="1"/>
  <c r="Y83" i="10" s="1"/>
  <c r="Y82" i="10" s="1"/>
  <c r="Y88" i="10"/>
  <c r="Z88" i="10"/>
  <c r="Z87" i="10" s="1"/>
  <c r="Z86" i="10" s="1"/>
  <c r="Z85" i="10" s="1"/>
  <c r="Z84" i="10" s="1"/>
  <c r="Z83" i="10" s="1"/>
  <c r="Z82" i="10" s="1"/>
  <c r="Z81" i="10" s="1"/>
  <c r="AA88" i="10"/>
  <c r="AA87" i="10" s="1"/>
  <c r="AA86" i="10" s="1"/>
  <c r="AA85" i="10" s="1"/>
  <c r="AA84" i="10" s="1"/>
  <c r="AA83" i="10" s="1"/>
  <c r="AA82" i="10" s="1"/>
  <c r="AA81" i="10" s="1"/>
  <c r="Y96" i="10"/>
  <c r="Y95" i="10" s="1"/>
  <c r="Y94" i="10" s="1"/>
  <c r="Y93" i="10" s="1"/>
  <c r="Y92" i="10" s="1"/>
  <c r="Y91" i="10" s="1"/>
  <c r="Y90" i="10" s="1"/>
  <c r="Z96" i="10"/>
  <c r="Z95" i="10" s="1"/>
  <c r="Z94" i="10" s="1"/>
  <c r="Z93" i="10" s="1"/>
  <c r="Z92" i="10" s="1"/>
  <c r="Z91" i="10" s="1"/>
  <c r="Z90" i="10" s="1"/>
  <c r="AA96" i="10"/>
  <c r="AA95" i="10" s="1"/>
  <c r="AA94" i="10" s="1"/>
  <c r="AA93" i="10" s="1"/>
  <c r="AA92" i="10" s="1"/>
  <c r="AA91" i="10" s="1"/>
  <c r="AA90" i="10" s="1"/>
  <c r="AA103" i="10"/>
  <c r="AA102" i="10" s="1"/>
  <c r="AA101" i="10" s="1"/>
  <c r="AA100" i="10" s="1"/>
  <c r="AA99" i="10" s="1"/>
  <c r="AA98" i="10" s="1"/>
  <c r="Z104" i="10"/>
  <c r="Z103" i="10" s="1"/>
  <c r="Z102" i="10" s="1"/>
  <c r="Z101" i="10" s="1"/>
  <c r="Z100" i="10" s="1"/>
  <c r="Z99" i="10" s="1"/>
  <c r="Z98" i="10" s="1"/>
  <c r="AA104" i="10"/>
  <c r="Y105" i="10"/>
  <c r="Y104" i="10" s="1"/>
  <c r="Y103" i="10" s="1"/>
  <c r="Y102" i="10" s="1"/>
  <c r="Y101" i="10" s="1"/>
  <c r="Y109" i="10"/>
  <c r="Y108" i="10" s="1"/>
  <c r="Y110" i="10"/>
  <c r="Z110" i="10"/>
  <c r="Z109" i="10" s="1"/>
  <c r="Z108" i="10" s="1"/>
  <c r="Y111" i="10"/>
  <c r="Z111" i="10"/>
  <c r="AA111" i="10"/>
  <c r="AA110" i="10" s="1"/>
  <c r="AA109" i="10" s="1"/>
  <c r="AA108" i="10" s="1"/>
  <c r="Y118" i="10"/>
  <c r="Y117" i="10" s="1"/>
  <c r="Y116" i="10" s="1"/>
  <c r="Y115" i="10" s="1"/>
  <c r="Y114" i="10" s="1"/>
  <c r="Y113" i="10" s="1"/>
  <c r="Y119" i="10"/>
  <c r="Z119" i="10"/>
  <c r="Z118" i="10" s="1"/>
  <c r="Z117" i="10" s="1"/>
  <c r="Z116" i="10" s="1"/>
  <c r="Z115" i="10" s="1"/>
  <c r="Z114" i="10" s="1"/>
  <c r="Z113" i="10" s="1"/>
  <c r="AA119" i="10"/>
  <c r="AA118" i="10" s="1"/>
  <c r="AA117" i="10" s="1"/>
  <c r="AA116" i="10" s="1"/>
  <c r="AA115" i="10" s="1"/>
  <c r="AA114" i="10" s="1"/>
  <c r="AA113" i="10" s="1"/>
  <c r="O126" i="10"/>
  <c r="Y126" i="10"/>
  <c r="Z126" i="10"/>
  <c r="AA126" i="10"/>
  <c r="Y129" i="10"/>
  <c r="Y128" i="10" s="1"/>
  <c r="Y130" i="10"/>
  <c r="Z130" i="10"/>
  <c r="Z129" i="10" s="1"/>
  <c r="Z128" i="10" s="1"/>
  <c r="AA130" i="10"/>
  <c r="AA129" i="10" s="1"/>
  <c r="AA128" i="10" s="1"/>
  <c r="O133" i="10"/>
  <c r="Z133" i="10"/>
  <c r="Y134" i="10"/>
  <c r="Y133" i="10" s="1"/>
  <c r="Z134" i="10"/>
  <c r="AA134" i="10"/>
  <c r="AA133" i="10" s="1"/>
  <c r="Z142" i="10"/>
  <c r="Z141" i="10" s="1"/>
  <c r="Z140" i="10" s="1"/>
  <c r="Z139" i="10" s="1"/>
  <c r="Z138" i="10" s="1"/>
  <c r="Z137" i="10" s="1"/>
  <c r="Z136" i="10" s="1"/>
  <c r="Y143" i="10"/>
  <c r="Y142" i="10" s="1"/>
  <c r="Y141" i="10" s="1"/>
  <c r="Y140" i="10" s="1"/>
  <c r="Y139" i="10" s="1"/>
  <c r="Y138" i="10" s="1"/>
  <c r="Y137" i="10" s="1"/>
  <c r="Y136" i="10" s="1"/>
  <c r="Z143" i="10"/>
  <c r="AA143" i="10"/>
  <c r="AA142" i="10" s="1"/>
  <c r="AA141" i="10" s="1"/>
  <c r="AA140" i="10" s="1"/>
  <c r="AA139" i="10" s="1"/>
  <c r="AA138" i="10" s="1"/>
  <c r="AA137" i="10" s="1"/>
  <c r="AA136" i="10" s="1"/>
  <c r="Y150" i="10"/>
  <c r="Y149" i="10" s="1"/>
  <c r="Y148" i="10" s="1"/>
  <c r="Y147" i="10" s="1"/>
  <c r="Y146" i="10" s="1"/>
  <c r="Y145" i="10" s="1"/>
  <c r="Y151" i="10"/>
  <c r="Z151" i="10"/>
  <c r="Z150" i="10" s="1"/>
  <c r="Z149" i="10" s="1"/>
  <c r="Z148" i="10" s="1"/>
  <c r="Z147" i="10" s="1"/>
  <c r="Z146" i="10" s="1"/>
  <c r="Z145" i="10" s="1"/>
  <c r="AA151" i="10"/>
  <c r="AA150" i="10" s="1"/>
  <c r="AA149" i="10" s="1"/>
  <c r="AA148" i="10" s="1"/>
  <c r="AA147" i="10" s="1"/>
  <c r="AA146" i="10" s="1"/>
  <c r="AA145" i="10" s="1"/>
  <c r="AA14" i="10" l="1"/>
  <c r="AA13" i="10" s="1"/>
  <c r="AA153" i="10" s="1"/>
  <c r="Y125" i="10"/>
  <c r="Y124" i="10" s="1"/>
  <c r="Y123" i="10" s="1"/>
  <c r="Y122" i="10" s="1"/>
  <c r="Y121" i="10" s="1"/>
  <c r="Y14" i="10"/>
  <c r="Z125" i="10"/>
  <c r="Z124" i="10" s="1"/>
  <c r="Z123" i="10" s="1"/>
  <c r="Z122" i="10" s="1"/>
  <c r="Z121" i="10" s="1"/>
  <c r="Y100" i="10"/>
  <c r="Y99" i="10" s="1"/>
  <c r="Y98" i="10" s="1"/>
  <c r="AA125" i="10"/>
  <c r="AA124" i="10" s="1"/>
  <c r="AA123" i="10" s="1"/>
  <c r="AA122" i="10" s="1"/>
  <c r="AA121" i="10" s="1"/>
  <c r="Y81" i="10"/>
  <c r="Z14" i="10"/>
  <c r="Z13" i="10" s="1"/>
  <c r="Z153" i="10" s="1"/>
  <c r="Z74" i="10"/>
  <c r="Z73" i="10" s="1"/>
  <c r="Z72" i="10" s="1"/>
  <c r="Z71" i="10" s="1"/>
  <c r="Z70" i="10" s="1"/>
  <c r="Z69" i="10" s="1"/>
  <c r="P115" i="8"/>
  <c r="O115" i="8"/>
  <c r="N115" i="8"/>
  <c r="P114" i="8"/>
  <c r="P113" i="8" s="1"/>
  <c r="P112" i="8" s="1"/>
  <c r="P111" i="8" s="1"/>
  <c r="P110" i="8" s="1"/>
  <c r="O114" i="8"/>
  <c r="N114" i="8"/>
  <c r="O113" i="8"/>
  <c r="O112" i="8" s="1"/>
  <c r="O111" i="8" s="1"/>
  <c r="O110" i="8" s="1"/>
  <c r="N113" i="8"/>
  <c r="N112" i="8"/>
  <c r="N111" i="8" s="1"/>
  <c r="N110" i="8" s="1"/>
  <c r="P108" i="8"/>
  <c r="O108" i="8"/>
  <c r="O107" i="8" s="1"/>
  <c r="O106" i="8" s="1"/>
  <c r="O105" i="8" s="1"/>
  <c r="O104" i="8" s="1"/>
  <c r="O103" i="8" s="1"/>
  <c r="N108" i="8"/>
  <c r="P107" i="8"/>
  <c r="P106" i="8" s="1"/>
  <c r="P105" i="8" s="1"/>
  <c r="P104" i="8" s="1"/>
  <c r="P103" i="8" s="1"/>
  <c r="N107" i="8"/>
  <c r="N106" i="8" s="1"/>
  <c r="N105" i="8" s="1"/>
  <c r="N104" i="8" s="1"/>
  <c r="N103" i="8" s="1"/>
  <c r="P101" i="8"/>
  <c r="O101" i="8"/>
  <c r="N101" i="8"/>
  <c r="L101" i="8"/>
  <c r="P99" i="8"/>
  <c r="O99" i="8"/>
  <c r="N99" i="8"/>
  <c r="P97" i="8"/>
  <c r="P96" i="8" s="1"/>
  <c r="P95" i="8" s="1"/>
  <c r="P94" i="8" s="1"/>
  <c r="P93" i="8" s="1"/>
  <c r="P92" i="8" s="1"/>
  <c r="O97" i="8"/>
  <c r="N97" i="8"/>
  <c r="N96" i="8" s="1"/>
  <c r="N95" i="8" s="1"/>
  <c r="N94" i="8" s="1"/>
  <c r="N93" i="8" s="1"/>
  <c r="N92" i="8" s="1"/>
  <c r="O96" i="8"/>
  <c r="O95" i="8" s="1"/>
  <c r="O94" i="8" s="1"/>
  <c r="O93" i="8" s="1"/>
  <c r="O92" i="8" s="1"/>
  <c r="P90" i="8"/>
  <c r="P89" i="8" s="1"/>
  <c r="P88" i="8" s="1"/>
  <c r="P87" i="8" s="1"/>
  <c r="P86" i="8" s="1"/>
  <c r="P85" i="8" s="1"/>
  <c r="O90" i="8"/>
  <c r="N90" i="8"/>
  <c r="N89" i="8" s="1"/>
  <c r="N88" i="8" s="1"/>
  <c r="N87" i="8" s="1"/>
  <c r="N86" i="8" s="1"/>
  <c r="N85" i="8" s="1"/>
  <c r="O89" i="8"/>
  <c r="O88" i="8" s="1"/>
  <c r="O87" i="8" s="1"/>
  <c r="O86" i="8" s="1"/>
  <c r="O85" i="8" s="1"/>
  <c r="P83" i="8"/>
  <c r="P82" i="8" s="1"/>
  <c r="P81" i="8" s="1"/>
  <c r="O83" i="8"/>
  <c r="N83" i="8"/>
  <c r="N82" i="8" s="1"/>
  <c r="N81" i="8" s="1"/>
  <c r="O82" i="8"/>
  <c r="O81" i="8" s="1"/>
  <c r="P79" i="8"/>
  <c r="O79" i="8"/>
  <c r="O78" i="8" s="1"/>
  <c r="O77" i="8" s="1"/>
  <c r="O76" i="8" s="1"/>
  <c r="O75" i="8" s="1"/>
  <c r="O74" i="8" s="1"/>
  <c r="N79" i="8"/>
  <c r="P78" i="8"/>
  <c r="P77" i="8" s="1"/>
  <c r="P76" i="8" s="1"/>
  <c r="P75" i="8" s="1"/>
  <c r="P74" i="8" s="1"/>
  <c r="N78" i="8"/>
  <c r="N77" i="8" s="1"/>
  <c r="P72" i="8"/>
  <c r="O72" i="8"/>
  <c r="O71" i="8" s="1"/>
  <c r="O70" i="8" s="1"/>
  <c r="O69" i="8" s="1"/>
  <c r="O68" i="8" s="1"/>
  <c r="N72" i="8"/>
  <c r="P71" i="8"/>
  <c r="P70" i="8" s="1"/>
  <c r="P69" i="8" s="1"/>
  <c r="P68" i="8" s="1"/>
  <c r="N71" i="8"/>
  <c r="N70" i="8" s="1"/>
  <c r="N69" i="8" s="1"/>
  <c r="N68" i="8" s="1"/>
  <c r="P66" i="8"/>
  <c r="P65" i="8" s="1"/>
  <c r="P64" i="8" s="1"/>
  <c r="P63" i="8" s="1"/>
  <c r="P62" i="8" s="1"/>
  <c r="P61" i="8" s="1"/>
  <c r="O66" i="8"/>
  <c r="N66" i="8"/>
  <c r="N65" i="8" s="1"/>
  <c r="N64" i="8" s="1"/>
  <c r="N63" i="8" s="1"/>
  <c r="N62" i="8" s="1"/>
  <c r="N61" i="8" s="1"/>
  <c r="O65" i="8"/>
  <c r="O64" i="8" s="1"/>
  <c r="O63" i="8" s="1"/>
  <c r="O62" i="8" s="1"/>
  <c r="P58" i="8"/>
  <c r="P57" i="8" s="1"/>
  <c r="P56" i="8" s="1"/>
  <c r="P55" i="8" s="1"/>
  <c r="P54" i="8" s="1"/>
  <c r="P53" i="8" s="1"/>
  <c r="O58" i="8"/>
  <c r="N58" i="8"/>
  <c r="N57" i="8" s="1"/>
  <c r="N56" i="8" s="1"/>
  <c r="N55" i="8" s="1"/>
  <c r="N54" i="8" s="1"/>
  <c r="N53" i="8" s="1"/>
  <c r="O57" i="8"/>
  <c r="O56" i="8" s="1"/>
  <c r="O55" i="8" s="1"/>
  <c r="O54" i="8" s="1"/>
  <c r="O53" i="8" s="1"/>
  <c r="P51" i="8"/>
  <c r="P50" i="8" s="1"/>
  <c r="P49" i="8" s="1"/>
  <c r="P48" i="8" s="1"/>
  <c r="P47" i="8" s="1"/>
  <c r="O51" i="8"/>
  <c r="N51" i="8"/>
  <c r="N50" i="8" s="1"/>
  <c r="N49" i="8" s="1"/>
  <c r="N48" i="8" s="1"/>
  <c r="N47" i="8" s="1"/>
  <c r="O50" i="8"/>
  <c r="O49" i="8" s="1"/>
  <c r="O48" i="8" s="1"/>
  <c r="O47" i="8" s="1"/>
  <c r="P45" i="8"/>
  <c r="O45" i="8"/>
  <c r="O44" i="8" s="1"/>
  <c r="N45" i="8"/>
  <c r="P44" i="8"/>
  <c r="N44" i="8"/>
  <c r="P43" i="8"/>
  <c r="O43" i="8"/>
  <c r="O42" i="8" s="1"/>
  <c r="N43" i="8"/>
  <c r="P42" i="8"/>
  <c r="N42" i="8"/>
  <c r="P40" i="8"/>
  <c r="O40" i="8"/>
  <c r="O39" i="8" s="1"/>
  <c r="O38" i="8" s="1"/>
  <c r="O37" i="8" s="1"/>
  <c r="N40" i="8"/>
  <c r="P39" i="8"/>
  <c r="P38" i="8" s="1"/>
  <c r="P37" i="8" s="1"/>
  <c r="N39" i="8"/>
  <c r="N38" i="8" s="1"/>
  <c r="N37" i="8" s="1"/>
  <c r="P35" i="8"/>
  <c r="O35" i="8"/>
  <c r="N35" i="8"/>
  <c r="L35" i="8"/>
  <c r="P34" i="8"/>
  <c r="O34" i="8"/>
  <c r="O33" i="8" s="1"/>
  <c r="N34" i="8"/>
  <c r="P33" i="8"/>
  <c r="N33" i="8"/>
  <c r="P32" i="8"/>
  <c r="O32" i="8"/>
  <c r="O31" i="8" s="1"/>
  <c r="N32" i="8"/>
  <c r="P31" i="8"/>
  <c r="N31" i="8"/>
  <c r="P29" i="8"/>
  <c r="O29" i="8"/>
  <c r="N29" i="8"/>
  <c r="P27" i="8"/>
  <c r="P22" i="8" s="1"/>
  <c r="P21" i="8" s="1"/>
  <c r="P20" i="8" s="1"/>
  <c r="P19" i="8" s="1"/>
  <c r="O27" i="8"/>
  <c r="N27" i="8"/>
  <c r="P23" i="8"/>
  <c r="O23" i="8"/>
  <c r="O22" i="8" s="1"/>
  <c r="O21" i="8" s="1"/>
  <c r="O20" i="8" s="1"/>
  <c r="O19" i="8" s="1"/>
  <c r="N23" i="8"/>
  <c r="N22" i="8"/>
  <c r="N21" i="8" s="1"/>
  <c r="N20" i="8" s="1"/>
  <c r="N19" i="8" s="1"/>
  <c r="P17" i="8"/>
  <c r="P16" i="8" s="1"/>
  <c r="P15" i="8" s="1"/>
  <c r="P14" i="8" s="1"/>
  <c r="P13" i="8" s="1"/>
  <c r="O17" i="8"/>
  <c r="N17" i="8"/>
  <c r="N16" i="8" s="1"/>
  <c r="N15" i="8" s="1"/>
  <c r="N14" i="8" s="1"/>
  <c r="N13" i="8" s="1"/>
  <c r="O16" i="8"/>
  <c r="O15" i="8" s="1"/>
  <c r="O14" i="8" s="1"/>
  <c r="O13" i="8" s="1"/>
  <c r="P31" i="7"/>
  <c r="O31" i="7"/>
  <c r="N31" i="7"/>
  <c r="P29" i="7"/>
  <c r="O29" i="7"/>
  <c r="N29" i="7"/>
  <c r="P27" i="7"/>
  <c r="O27" i="7"/>
  <c r="N27" i="7"/>
  <c r="P25" i="7"/>
  <c r="O25" i="7"/>
  <c r="N25" i="7"/>
  <c r="P23" i="7"/>
  <c r="O23" i="7"/>
  <c r="N23" i="7"/>
  <c r="P20" i="7"/>
  <c r="O20" i="7"/>
  <c r="N20" i="7"/>
  <c r="P18" i="7"/>
  <c r="O18" i="7"/>
  <c r="N18" i="7"/>
  <c r="P11" i="7"/>
  <c r="P33" i="7" s="1"/>
  <c r="O11" i="7"/>
  <c r="O33" i="7" s="1"/>
  <c r="N11" i="7"/>
  <c r="N33" i="7" s="1"/>
  <c r="Y13" i="10" l="1"/>
  <c r="Y153" i="10" s="1"/>
  <c r="P12" i="8"/>
  <c r="P10" i="8" s="1"/>
  <c r="O61" i="8"/>
  <c r="N76" i="8"/>
  <c r="N75" i="8" s="1"/>
  <c r="N74" i="8" s="1"/>
  <c r="O12" i="8"/>
  <c r="O10" i="8" s="1"/>
  <c r="N12" i="8"/>
  <c r="N10" i="8" s="1"/>
  <c r="E13" i="6" l="1"/>
  <c r="E14" i="6"/>
  <c r="F14" i="6"/>
  <c r="F13" i="6" s="1"/>
  <c r="D15" i="6"/>
  <c r="D14" i="6" s="1"/>
  <c r="D13" i="6" s="1"/>
  <c r="E15" i="6"/>
  <c r="F15" i="6"/>
  <c r="E18" i="6"/>
  <c r="E17" i="6" s="1"/>
  <c r="D19" i="6"/>
  <c r="E19" i="6"/>
  <c r="F19" i="6"/>
  <c r="F18" i="6" s="1"/>
  <c r="F17" i="6" s="1"/>
  <c r="D21" i="6"/>
  <c r="E21" i="6"/>
  <c r="F21" i="6"/>
  <c r="D23" i="6"/>
  <c r="D18" i="6" s="1"/>
  <c r="D17" i="6" s="1"/>
  <c r="E23" i="6"/>
  <c r="F23" i="6"/>
  <c r="D25" i="6"/>
  <c r="E28" i="6"/>
  <c r="E27" i="6" s="1"/>
  <c r="E29" i="6"/>
  <c r="F29" i="6"/>
  <c r="F28" i="6" s="1"/>
  <c r="F27" i="6" s="1"/>
  <c r="D30" i="6"/>
  <c r="D29" i="6" s="1"/>
  <c r="D28" i="6" s="1"/>
  <c r="E30" i="6"/>
  <c r="F30" i="6"/>
  <c r="D32" i="6"/>
  <c r="D33" i="6"/>
  <c r="E33" i="6"/>
  <c r="E32" i="6" s="1"/>
  <c r="F33" i="6"/>
  <c r="F32" i="6" s="1"/>
  <c r="E35" i="6"/>
  <c r="F35" i="6"/>
  <c r="D36" i="6"/>
  <c r="D35" i="6" s="1"/>
  <c r="E36" i="6"/>
  <c r="F36" i="6"/>
  <c r="D39" i="6"/>
  <c r="E39" i="6"/>
  <c r="D40" i="6"/>
  <c r="E40" i="6"/>
  <c r="F40" i="6"/>
  <c r="F39" i="6" s="1"/>
  <c r="D43" i="6"/>
  <c r="D44" i="6"/>
  <c r="E44" i="6"/>
  <c r="E43" i="6" s="1"/>
  <c r="E42" i="6" s="1"/>
  <c r="F44" i="6"/>
  <c r="F43" i="6" s="1"/>
  <c r="F42" i="6" s="1"/>
  <c r="E46" i="6"/>
  <c r="F46" i="6"/>
  <c r="D47" i="6"/>
  <c r="D46" i="6" s="1"/>
  <c r="E47" i="6"/>
  <c r="F47" i="6"/>
  <c r="D49" i="6"/>
  <c r="D50" i="6"/>
  <c r="E50" i="6"/>
  <c r="E49" i="6" s="1"/>
  <c r="D51" i="6"/>
  <c r="E51" i="6"/>
  <c r="F51" i="6"/>
  <c r="F50" i="6" s="1"/>
  <c r="F49" i="6" s="1"/>
  <c r="D56" i="6"/>
  <c r="E56" i="6"/>
  <c r="E55" i="6" s="1"/>
  <c r="E54" i="6" s="1"/>
  <c r="E53" i="6" s="1"/>
  <c r="F56" i="6"/>
  <c r="F55" i="6" s="1"/>
  <c r="F54" i="6" s="1"/>
  <c r="F53" i="6" s="1"/>
  <c r="D58" i="6"/>
  <c r="E58" i="6"/>
  <c r="F58" i="6"/>
  <c r="F62" i="6"/>
  <c r="D63" i="6"/>
  <c r="D62" i="6" s="1"/>
  <c r="E63" i="6"/>
  <c r="E62" i="6" s="1"/>
  <c r="F63" i="6"/>
  <c r="E65" i="6"/>
  <c r="F65" i="6"/>
  <c r="D66" i="6"/>
  <c r="E66" i="6"/>
  <c r="F66" i="6"/>
  <c r="D68" i="6"/>
  <c r="E68" i="6"/>
  <c r="F68" i="6"/>
  <c r="D42" i="6" l="1"/>
  <c r="D38" i="6" s="1"/>
  <c r="E38" i="6"/>
  <c r="F12" i="6"/>
  <c r="F11" i="6" s="1"/>
  <c r="F38" i="6"/>
  <c r="D27" i="6"/>
  <c r="D12" i="6" s="1"/>
  <c r="D11" i="6" s="1"/>
  <c r="E12" i="6"/>
  <c r="E11" i="6" s="1"/>
  <c r="C12" i="5"/>
  <c r="C11" i="5" s="1"/>
  <c r="C21" i="5" s="1"/>
  <c r="C19" i="5"/>
  <c r="C18" i="5" s="1"/>
  <c r="C17" i="5" s="1"/>
  <c r="C15" i="5"/>
  <c r="C14" i="5" s="1"/>
  <c r="C13" i="5" s="1"/>
  <c r="E15" i="5"/>
  <c r="E14" i="5" s="1"/>
  <c r="E13" i="5" s="1"/>
  <c r="E19" i="5"/>
  <c r="E18" i="5" s="1"/>
  <c r="E17" i="5" s="1"/>
  <c r="D15" i="5"/>
  <c r="D14" i="5" s="1"/>
  <c r="D13" i="5" s="1"/>
  <c r="D19" i="5"/>
  <c r="D18" i="5" s="1"/>
  <c r="D17" i="5" s="1"/>
</calcChain>
</file>

<file path=xl/sharedStrings.xml><?xml version="1.0" encoding="utf-8"?>
<sst xmlns="http://schemas.openxmlformats.org/spreadsheetml/2006/main" count="844" uniqueCount="443">
  <si>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</si>
  <si>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</si>
  <si>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</si>
  <si>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</si>
  <si>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</si>
  <si>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</si>
  <si>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</si>
  <si>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</si>
  <si>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</si>
  <si>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</si>
  <si>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</si>
  <si>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</si>
  <si>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</si>
  <si>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</si>
  <si>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</si>
  <si>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</si>
  <si>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</si>
  <si>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</si>
  <si>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Наименование показателя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</si>
  <si>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</si>
  <si>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</si>
  <si>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</si>
  <si>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(руб.)</t>
  </si>
  <si>
    <t>2025 год</t>
  </si>
  <si>
    <t xml:space="preserve">                             </t>
  </si>
  <si>
    <t>2026 год</t>
  </si>
  <si>
    <t>Изменение остатков средств на счетах по учету средств бюджетов</t>
  </si>
  <si>
    <t>Код источника финансирования по КИВФ, КИФнФ</t>
  </si>
  <si>
    <t xml:space="preserve">                 Х</t>
  </si>
  <si>
    <t>к решению Совета депутатов</t>
  </si>
  <si>
    <t>Петровского сельсовета</t>
  </si>
  <si>
    <t xml:space="preserve">Источники внутреннего финансирования дефицита  бюджета </t>
  </si>
  <si>
    <t>2027 год</t>
  </si>
  <si>
    <t>на 2025 год  и на плановый период 2026 и 2027 годов</t>
  </si>
  <si>
    <t xml:space="preserve">от 21.08.2025 №231 </t>
  </si>
  <si>
    <t>Прочие межбюджетные трансферты, передаваемые бюджетам сельских поселений</t>
  </si>
  <si>
    <t>13320249999100000150</t>
  </si>
  <si>
    <t xml:space="preserve">Прочие межбюджетные трансферты, передаваемые бюджетам  </t>
  </si>
  <si>
    <t>00020249999000000150</t>
  </si>
  <si>
    <t>Межбюджетные трансферты, передаваемые бюджетам сельских поселений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</si>
  <si>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13320240014100000150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</si>
  <si>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</si>
  <si>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</si>
  <si>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Иные межбюджетные трансферты</t>
  </si>
  <si>
    <t>00020240000000000150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</si>
  <si>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</si>
  <si>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133 20235118100000150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</si>
  <si>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</si>
  <si>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</si>
  <si>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</si>
  <si>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</si>
  <si>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</si>
  <si>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</si>
  <si>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Прочие дотации бюджетам сельских поселений</t>
  </si>
  <si>
    <t>133 20219999100000150</t>
  </si>
  <si>
    <t>Прочие дотации</t>
  </si>
  <si>
    <t>000 20219999000000150</t>
  </si>
  <si>
    <t>Дотации бюджетам сельских поселений на выравнивание бюджетной обеспеченности из бюджетов муниципальных районов</t>
  </si>
  <si>
    <t>133 20216001100000150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</si>
  <si>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</si>
  <si>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</si>
  <si>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</si>
  <si>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133 20215001100000150</t>
  </si>
  <si>
    <t>Дотации  на выравнивание бюджетной обеспеченности</t>
  </si>
  <si>
    <t>000 20215001000000150</t>
  </si>
  <si>
    <t>Дотации бюджетам сельских поселений на поддержку мер по обеспечению сбалансированности бюджетов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</si>
  <si>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</si>
  <si>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</si>
  <si>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</si>
  <si>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БЕЗВОЗМЕЗДНЫЕ ПОСТУПЛЕНИЯ ОТ ДРУГИХ БЮДЖЕТОВ БЮДЖЕТНОЙ СИСТЕМЫ РОССИЙСКОЙ ФЕДЕРАЦИИ</t>
  </si>
  <si>
    <t>000 20200000000000000</t>
  </si>
  <si>
    <t>БЕЗВОЗМЕЗДНЫЕ ПОСТУПЛЕНИЯ</t>
  </si>
  <si>
    <t>000 20000000000000000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</si>
  <si>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</si>
  <si>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133 11105025100000120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</si>
  <si>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</si>
  <si>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</si>
  <si>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</si>
  <si>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</si>
  <si>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ИСПОЛЬЗОВАНИЯ ИМУЩЕСТВА, НАХОДЯЩЕГОСЯ В ГОСУДАРТСВЕННОЙ И МУНИЦИПАЛЬНОЙ СОБСТВЕННОСТИ</t>
  </si>
  <si>
    <t>000 11100000000000000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</si>
  <si>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</si>
  <si>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</si>
  <si>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</si>
  <si>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</si>
  <si>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</t>
  </si>
  <si>
    <t>000 10606040000000110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</si>
  <si>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</si>
  <si>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182 10606033101000 110</t>
  </si>
  <si>
    <t>Земельный налог с организаций, обладающих земельным участком, расположенным в границах сельских поселений</t>
  </si>
  <si>
    <t>000 10606033100000 110</t>
  </si>
  <si>
    <t>Земельный налог с организаций</t>
  </si>
  <si>
    <t>000 10606030000000 110</t>
  </si>
  <si>
    <t>Земельный налог</t>
  </si>
  <si>
    <t>000 10606000000000110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</si>
  <si>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</si>
  <si>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</si>
  <si>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</si>
  <si>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</si>
  <si>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</si>
  <si>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Налог на имущество физических лиц</t>
  </si>
  <si>
    <t>000 10601000000000110</t>
  </si>
  <si>
    <t>НАЛОГИ НА ИМУЩЕСТВО</t>
  </si>
  <si>
    <t>000 10600000000000000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</si>
  <si>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</si>
  <si>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</si>
  <si>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</t>
  </si>
  <si>
    <t>000 10503010010000110</t>
  </si>
  <si>
    <t xml:space="preserve">Единый сельскохозяйственный налог </t>
  </si>
  <si>
    <t>000 10503000010000110</t>
  </si>
  <si>
    <t>Налог, взимаемый с налогоплательщиков, выбравших в качестве объекта налогообложения доходы, уменьшение на величину расходов (в том числе минимальный налог, зачисляемый в бюджеты субъектов Российской Федерации)(сумма платежа, недоимка и задолженность по соответствующему платежу, в том числе по отмененному)</t>
  </si>
  <si>
    <t>182 1050102101100110</t>
  </si>
  <si>
    <t>Налог, взимаемый с налогоплательщиков, выбравших в качестве объекта налогообложения доходы, уменьшение на величину расходов (в том числе минимальный налог, зачисляемый в бюджеты субъектов Российской Федерации)</t>
  </si>
  <si>
    <t>000 1050102101000110</t>
  </si>
  <si>
    <t>Налог, взимаемый с налогоплательщиков, выбравших в качестве объекта налогообложения доходы, уменьшение на величину расходов</t>
  </si>
  <si>
    <t>000 1050102001000110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</si>
  <si>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</si>
  <si>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</si>
  <si>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</t>
  </si>
  <si>
    <t>000 10501011010000110</t>
  </si>
  <si>
    <t>000 10501010010000110</t>
  </si>
  <si>
    <t>Налог, взимаемый в связи с применением упрощенной системы налогообложения</t>
  </si>
  <si>
    <t>000 10501000000000110</t>
  </si>
  <si>
    <t>НАЛОГИ НА СОВОКУПНЫЙ ДОХОД</t>
  </si>
  <si>
    <t>000 10500000000000000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</si>
  <si>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</si>
  <si>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</si>
  <si>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</si>
  <si>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</si>
  <si>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</si>
  <si>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</si>
  <si>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</si>
  <si>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</si>
  <si>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</si>
  <si>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</si>
  <si>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</si>
  <si>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</si>
  <si>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</si>
  <si>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</si>
  <si>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</si>
  <si>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</si>
  <si>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Акцизы по подакцизным товарам (продукции), производимым на территории Российской Федерации</t>
  </si>
  <si>
    <t>000 10302000010000110</t>
  </si>
  <si>
    <t>НАЛОГИ НА ТОВАРЫ (РАБОТЫ, УСЛУГИ), РЕАЛИЗУЕМЫЕ НА ТЕРРИТОРИИ РОССИЙСКОЙ ФЕДЕРАЦИИ</t>
  </si>
  <si>
    <t>000 10300000000000000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</si>
  <si>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</si>
  <si>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</si>
  <si>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</si>
  <si>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</si>
  <si>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</si>
  <si>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</t>
  </si>
  <si>
    <t>000 10102000010000110</t>
  </si>
  <si>
    <t>НАЛОГИ НА ПРИБЫЛЬ, ДОХОДЫ</t>
  </si>
  <si>
    <t>000 10100000000000000</t>
  </si>
  <si>
    <t>НАЛОГОВЫЕ И НЕНАЛОГОВЫЕ ДОХОДЫ</t>
  </si>
  <si>
    <t>000 10000000000000000</t>
  </si>
  <si>
    <t>Доходы бюджета - ВСЕГО: 
В том числе:</t>
  </si>
  <si>
    <t>X</t>
  </si>
  <si>
    <t>Код дохода по бюджетной классификации Российской Федерации</t>
  </si>
  <si>
    <t xml:space="preserve">Код дохода по бюджетной классификации   Российской Федерации               </t>
  </si>
  <si>
    <t>(руб)</t>
  </si>
  <si>
    <t>Поступление доходов в бюджет администрации муниципального образования Петровский сельсовет Саракташского района Оренбургской области по кодам видов доходов, подвидов доходов на 2025 год и на плановый период 2026, 2027 годов</t>
  </si>
  <si>
    <t>от 21.08.2025 №231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</si>
  <si>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</si>
  <si>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 xml:space="preserve">Петровского сельсовета </t>
  </si>
  <si>
    <t xml:space="preserve">Приложение 2 </t>
  </si>
  <si>
    <t xml:space="preserve">                                                                              </t>
  </si>
  <si>
    <t>Приложение N 3</t>
  </si>
  <si>
    <t>к решению Совета</t>
  </si>
  <si>
    <t>депутатов Петровского сельсовета</t>
  </si>
  <si>
    <t xml:space="preserve">от 22.08.2025 года № </t>
  </si>
  <si>
    <t>Распределение бюджетных ассигнований  бюджета муниципального образования Петровский сельсовет на 2025 год и на плановый период 2026 и 2027 годов по разделам и  подразделам расходов классификации расходов бюджета</t>
  </si>
  <si>
    <t/>
  </si>
  <si>
    <t>Наименование  расходов</t>
  </si>
  <si>
    <t>РЗ</t>
  </si>
  <si>
    <t>ПР</t>
  </si>
  <si>
    <t>КЦСР</t>
  </si>
  <si>
    <t>КВР</t>
  </si>
  <si>
    <t>Условно утвержденные расходы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</si>
  <si>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</si>
  <si>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</si>
  <si>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</si>
  <si>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</si>
  <si>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</si>
  <si>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</si>
  <si>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</si>
  <si>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</si>
  <si>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</si>
  <si>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</si>
  <si>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</si>
  <si>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</si>
  <si>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</si>
  <si>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</si>
  <si>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</si>
  <si>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</si>
  <si>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</si>
  <si>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</si>
  <si>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ЗДРАВООХРАНЕНИЕ</t>
  </si>
  <si>
    <t>Другие вопросы в области здравохранения</t>
  </si>
  <si>
    <t>Социальная политика</t>
  </si>
  <si>
    <t>Пенсионное  обеспечение</t>
  </si>
  <si>
    <t>ИТОГО РАСХОДОВ</t>
  </si>
  <si>
    <t>х</t>
  </si>
  <si>
    <t>Приложение  N 4</t>
  </si>
  <si>
    <t xml:space="preserve">                      депутатов Петровского сельсовета</t>
  </si>
  <si>
    <t>от 21.08.2025 года №231</t>
  </si>
  <si>
    <t>Распределение бюджетных ассигнований    бюджета муниципального образования Петровский сельсовет по разделам, подразделам , целевым статьям (муниципальным программам  муниципального образования Петровский сельсовет и  непрограммным направлениям деятельности), группам и подгруппам  видов  расходов классификации расходов бюджета на 2025 год и на плановый период 2026 и 2027 годов</t>
  </si>
  <si>
    <t>Наименование</t>
  </si>
  <si>
    <t>Расходы бюджета - ВСЕГО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</si>
  <si>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</si>
  <si>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>Комплексы процессных мероприятий</t>
  </si>
  <si>
    <t xml:space="preserve">Комплекс процессных мероприятий"Обеспечение реализации программы" </t>
  </si>
  <si>
    <t>Глава муниципального образования</t>
  </si>
  <si>
    <t>Расходы на выплаты персоналу государственных (муниципальных) органов</t>
  </si>
  <si>
    <t>Центральный аппарат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</si>
  <si>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</si>
  <si>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</si>
  <si>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</si>
  <si>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</si>
  <si>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Иные межбюджетные трансферты, передаваемые районному бюджету из бюджетов поселений на осуществлдение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</si>
  <si>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63405Т0030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</si>
  <si>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</si>
  <si>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63405Т0060</t>
  </si>
  <si>
    <t xml:space="preserve">Комплекс процессных мероприятий "Обеспечение реализации программы"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</si>
  <si>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</si>
  <si>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63405Т0050</t>
  </si>
  <si>
    <t>Непрограммное направление расходов (непрограммые мероприятия)</t>
  </si>
  <si>
    <t>Проведение выборов (голосований)</t>
  </si>
  <si>
    <t>Проведение выборов в поселениях Саракташского района</t>
  </si>
  <si>
    <t>Специальные расходы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</si>
  <si>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</si>
  <si>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</si>
  <si>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</si>
  <si>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</si>
  <si>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Комплекс процессных мероприятий «Обеспечение реализации программы»</t>
  </si>
  <si>
    <t>Членские взносы в Совет (ассоциацию) муниципальных образований</t>
  </si>
  <si>
    <t>Комплекс процессных мероприятий "Обеспечение реализации программы"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</si>
  <si>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</si>
  <si>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</si>
  <si>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"Безопасность"</t>
  </si>
  <si>
    <t>Мероприятия по обеспечению пожарной безопасности на территории  муниципального образования поселения</t>
  </si>
  <si>
    <t>Комплекс процессных мероприятий</t>
  </si>
  <si>
    <t xml:space="preserve">Меры поддержки добровольных народных дружин </t>
  </si>
  <si>
    <t xml:space="preserve">Комплекс процессных мероприятий "Развитие дорожного хорзяйства" </t>
  </si>
  <si>
    <t>Содержание и ремонт,  капитальный ремонт автомобильных дорог общего пользования и искусственных сооружений на них</t>
  </si>
  <si>
    <t>634029Д100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</si>
  <si>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</si>
  <si>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</si>
  <si>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635Q500000</t>
  </si>
  <si>
    <t>Мероприятия по завершению реализации инициативных проектов (ремонт автомобильной дороги)</t>
  </si>
  <si>
    <t>635Q59Д113</t>
  </si>
  <si>
    <t>Комплекс процессных мероприятий "Благоустройство территории Петровского сельсовета"</t>
  </si>
  <si>
    <t xml:space="preserve"> Мероприятия по благоустройству территории муниципального образования поселения</t>
  </si>
  <si>
    <t xml:space="preserve">Комплекс процессных мероприятий "Развитие культуры"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</si>
  <si>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</si>
  <si>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63404Т0080</t>
  </si>
  <si>
    <t>540</t>
  </si>
  <si>
    <t>Мероприятия, направленные на развитие культуры на территории муниципального образования поселения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</si>
  <si>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</si>
  <si>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63404Т0090</t>
  </si>
  <si>
    <t>ЗДРАВОХРАНЕНИЕ</t>
  </si>
  <si>
    <t>Другие вопросы в области здравоохранения</t>
  </si>
  <si>
    <t>Комплекс процесных мероприятий</t>
  </si>
  <si>
    <t>Обеспечение переданных полномочий по созданию условий для оказания медицинской помощи населению на территории района</t>
  </si>
  <si>
    <t>63405Т0100</t>
  </si>
  <si>
    <t>СОЦИАЛЬНАЯ ПОЛИТИКА</t>
  </si>
  <si>
    <t>Пенсионное обеспечение</t>
  </si>
  <si>
    <t>Муниципальная программа"Реализация внутренней политики в муниципальном образовании Петровский сельсовет Саракташского района Оренбургской области"</t>
  </si>
  <si>
    <t>Предоставление пенсии за выслугу лет муниципальным служащим</t>
  </si>
  <si>
    <t>Публичные нормативные социальные выплаты гражданам</t>
  </si>
  <si>
    <t xml:space="preserve">                                                                                                                                          </t>
  </si>
  <si>
    <t>,</t>
  </si>
  <si>
    <t xml:space="preserve">                                          Приложение 5          </t>
  </si>
  <si>
    <t>к решению  Совета депутатов Петровского сельсовета от 21.08.2025 г. №231</t>
  </si>
  <si>
    <t>Ведомственная структура расходов  бюджета Петровского сельсовета Саракташского района Оренбургской области</t>
  </si>
  <si>
    <t>Ведомственная структура расходов  бюджета муниципального образования</t>
  </si>
  <si>
    <t>на 2020 год и плановый период 2021-2022</t>
  </si>
  <si>
    <t>Петровский сельсовет  на 2025 год и на плановый период 2026 и 2027 годов</t>
  </si>
  <si>
    <t>( руб)</t>
  </si>
  <si>
    <t>ВЕД</t>
  </si>
  <si>
    <t>КФСР</t>
  </si>
  <si>
    <t>ЦСР</t>
  </si>
  <si>
    <t>ВР</t>
  </si>
  <si>
    <t>КЭСР</t>
  </si>
  <si>
    <t>Тип ср-в</t>
  </si>
  <si>
    <t>Квартал I</t>
  </si>
  <si>
    <t>Квартал II</t>
  </si>
  <si>
    <t>Квартал III</t>
  </si>
  <si>
    <t>Квартал IV</t>
  </si>
  <si>
    <t>Сумма</t>
  </si>
  <si>
    <t>Администрация Петровского сельсовета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</si>
  <si>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</si>
  <si>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</si>
  <si>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</si>
  <si>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государственнымивнебюджетными фондами</t>
  </si>
  <si>
    <t>Прочая закупка товаров, работ и услуг</t>
  </si>
  <si>
    <t>Закупка энергетических ресурсов</t>
  </si>
  <si>
    <t>Уплата налога на имущество организации и земельного налога</t>
  </si>
  <si>
    <t>Уплата иных платежей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</si>
  <si>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</si>
  <si>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</si>
  <si>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Комплекс процессных мероприяьтий "Обеспечение реализация программы"</t>
  </si>
  <si>
    <t>Межбюджетные трансферты</t>
  </si>
  <si>
    <t>63405Т00050</t>
  </si>
  <si>
    <t>Проведение выборов в поселениях Саракташкого района</t>
  </si>
  <si>
    <t>Иные бюджетные ассигнования</t>
  </si>
  <si>
    <t>Муниципальная программа "Реализация муниципального образования Петровский сельсовет Саракташского района Оренбургской области"</t>
  </si>
  <si>
    <t xml:space="preserve">Комплексы процессных мероприятий </t>
  </si>
  <si>
    <t>Комплексы процессных мероприятий "Обеспечение реализации программы"</t>
  </si>
  <si>
    <t xml:space="preserve">                                                                                                               </t>
  </si>
  <si>
    <t>Национальная оборона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</si>
  <si>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</si>
  <si>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>Комплекс процессных мероприятий "Обеспечение реализация программы"</t>
  </si>
  <si>
    <t>Закупка товаров, работ и услуг для обеспечения государственных (муниципальных) нужд</t>
  </si>
  <si>
    <t>Национальная безопасность и правохранительная деятельность</t>
  </si>
  <si>
    <t xml:space="preserve">Комплекс процессных мероприятий "Безопасность" </t>
  </si>
  <si>
    <t xml:space="preserve">Прочая закупка товаров, работ и услуг </t>
  </si>
  <si>
    <t>Национальная экономика</t>
  </si>
  <si>
    <t>Комплекс процессных мероприятий  "Развитие дорожного хозяйства"</t>
  </si>
  <si>
    <t>Содержание и ремонт, капитальный ремонт автомобильных дорог общего пользования и искусственных  сооружений на них</t>
  </si>
  <si>
    <t>Мероприятия по завершению реализации инициативных проектов (ремонт автомобильной дороги</t>
  </si>
  <si>
    <t>Иные закупки товаров, работ и услуг  для обеспечения государственных (муниципальных) нужд</t>
  </si>
  <si>
    <t>Жилищно-коммунальное хозяйство</t>
  </si>
  <si>
    <t xml:space="preserve">Благоустройство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</si>
  <si>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</si>
  <si>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>Комплекс процессных мероприятий"Благоустройство территории  Петровского  сельсовета"</t>
  </si>
  <si>
    <t xml:space="preserve"> Мероприятия по  благоустройству территории муниципального образования поселения</t>
  </si>
  <si>
    <t>Иные закупки товаров, работ и услуг для обеспечения  государственных (муниципальных) нужд</t>
  </si>
  <si>
    <t xml:space="preserve">Межбюджетные трансферты </t>
  </si>
  <si>
    <t>Осуществление переданных полномочий по созданию условий для оказания медицинской помощи населению на территории муниципального района</t>
  </si>
  <si>
    <t>Иные пенсии, социальные доплаты к пенсиям</t>
  </si>
  <si>
    <t>____________________</t>
  </si>
  <si>
    <t>850</t>
  </si>
  <si>
    <t>7700095100</t>
  </si>
  <si>
    <t>Всего:</t>
  </si>
  <si>
    <t>ВСЕГО</t>
  </si>
  <si>
    <t>Спецмальные расходы</t>
  </si>
  <si>
    <t>Общегосударственные вопросы</t>
  </si>
  <si>
    <t>Проведение выборов в поселениях Саракташского орайона</t>
  </si>
  <si>
    <t>ОБЩЕГОСУДАРСТВЕННЫЕ  ВОПРОСЫ</t>
  </si>
  <si>
    <t>Закупка товаров, работ и услуг для обеспечения госсударственных ( муниципальных нужд)</t>
  </si>
  <si>
    <t>Мобилизация и вневойсковая подготовка</t>
  </si>
  <si>
    <t>Предоставление пенсии за выслугу лет муниципальным служащим муниципального образования поселения</t>
  </si>
  <si>
    <t>Иные межбюджетные трансферты, передаваемые на осуществление части переданных полномочий  по внешнему  муниципальному финансовому контролю</t>
  </si>
  <si>
    <t>Обеспечение деятельности финансовых, налоговых и таможенных органов и органов (финансово-бюджетного) надзора</t>
  </si>
  <si>
    <t>634505Т0060</t>
  </si>
  <si>
    <t>Расходы на выплаты персоналу государственных(муниципальных) органов</t>
  </si>
  <si>
    <t>04</t>
  </si>
  <si>
    <t>01</t>
  </si>
  <si>
    <t>000</t>
  </si>
  <si>
    <t>00</t>
  </si>
  <si>
    <t>Комплекс процессных мероприятий "Обеспечение  реализации программы"</t>
  </si>
  <si>
    <t>КУЛЬТУРА</t>
  </si>
  <si>
    <t>08</t>
  </si>
  <si>
    <t>КУЛЬТУРА , КИНЕМАТОГРАФИЯ</t>
  </si>
  <si>
    <t xml:space="preserve">Комплекс процессных мероприятий  "Развитие культуры" </t>
  </si>
  <si>
    <t>63.0395310</t>
  </si>
  <si>
    <t>БЛАГОУСТРОЙСТВО</t>
  </si>
  <si>
    <t>Мероприятия по благоустройству территории муниципального образования поселения</t>
  </si>
  <si>
    <t>Содержание и ремонт, капитальный ремонт автомобильных дорог общего пользования и искусственных сооружений на них</t>
  </si>
  <si>
    <t>Комплекс процессных мероприятий "Развитие дорожного хозяйства"</t>
  </si>
  <si>
    <t>Национальная безопасность и правоохранительная деятельность</t>
  </si>
  <si>
    <t>Меры поддержки добровольных народных  дружин</t>
  </si>
  <si>
    <t xml:space="preserve">Комплекс процессных мероприятий  "Безопасность"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</si>
  <si>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</si>
  <si>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>на 39700960 год</t>
  </si>
  <si>
    <t>на 39700959 год</t>
  </si>
  <si>
    <t>2016 год</t>
  </si>
  <si>
    <t>ЭКР</t>
  </si>
  <si>
    <t>тыс.рублей</t>
  </si>
  <si>
    <t xml:space="preserve">                                       НА 2025  НА ПЛАНОВЫЙ ПЕРИОД 2026 И 2027 ГОДОВ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</si>
  <si>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</si>
  <si>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</si>
  <si>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</si>
  <si>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от 21.08.2025 года №231</t>
  </si>
  <si>
    <t xml:space="preserve">                Петровского сельсовета                             </t>
  </si>
  <si>
    <t xml:space="preserve">                                                             к решению Совета депутатов</t>
  </si>
  <si>
    <t xml:space="preserve">                                                                                  Приложение 6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</si>
  <si>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</si>
  <si>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Приложение № 7</t>
  </si>
  <si>
    <t xml:space="preserve"> к решению Совета депутатов  </t>
  </si>
  <si>
    <t xml:space="preserve">муниципального образования </t>
  </si>
  <si>
    <t>Петровский сельсовет</t>
  </si>
  <si>
    <t xml:space="preserve">Саракташского района </t>
  </si>
  <si>
    <t>Оренбургской области</t>
  </si>
  <si>
    <t xml:space="preserve">                            </t>
  </si>
  <si>
    <t>(тыс.руб.)</t>
  </si>
  <si>
    <t>№ п/п</t>
  </si>
  <si>
    <t>Наименование публичного обязательства</t>
  </si>
  <si>
    <t>Код бюджетной классификации</t>
  </si>
  <si>
    <t>Объем ассигнований на исполнение публичных нормативных обязательств</t>
  </si>
  <si>
    <t>Раздел</t>
  </si>
  <si>
    <t>Подраздел</t>
  </si>
  <si>
    <t>Целевая статья</t>
  </si>
  <si>
    <t>Вид расходов</t>
  </si>
  <si>
    <t>КОСГУ</t>
  </si>
  <si>
    <t>Итого</t>
  </si>
  <si>
    <t>0,0 </t>
  </si>
  <si>
    <t>312 </t>
  </si>
  <si>
    <t>262 </t>
  </si>
  <si>
    <t>Объем бюджетных ассигнований на исполнение публичных нормативных обязательств, предусмотренных местным бюджетом муниципального образования Петровский совет на 2025 год и на плановый период 2026 и 2027 годов</t>
  </si>
  <si>
    <t>Приложение № 8</t>
  </si>
  <si>
    <t xml:space="preserve">Петровского сельсовета от 21.08.2025 </t>
  </si>
  <si>
    <t>№ 231</t>
  </si>
  <si>
    <t xml:space="preserve">Основные параметры первоочередных расходов бюджета на 2025 год </t>
  </si>
  <si>
    <t>№ 
п/п</t>
  </si>
  <si>
    <t xml:space="preserve">2025 год 
</t>
  </si>
  <si>
    <t>Расходы на оплату труда с начислениями (тыс. рублей), в том числе:</t>
  </si>
  <si>
    <t>1.1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</si>
  <si>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</si>
  <si>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1.2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</si>
  <si>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</si>
  <si>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1.3</t>
  </si>
  <si>
    <t>работники бюджетной сферы, поименованные в указах Президента Российской Федерации от 07.05.2012, в том числе:</t>
  </si>
  <si>
    <t>1.3.1</t>
  </si>
  <si>
    <t>итого работников учреждений культуры</t>
  </si>
  <si>
    <t>в сфере культуры</t>
  </si>
  <si>
    <t>в сфере архивов</t>
  </si>
  <si>
    <t>1.3.2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</si>
  <si>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</si>
  <si>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</si>
  <si>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</si>
  <si>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1.4</t>
  </si>
  <si>
    <t>работники учреждений, не вошедшие в категории, поименованные в указах Президента Российской Федерации от 07.05.2012</t>
  </si>
  <si>
    <t>1.5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</si>
  <si>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</si>
  <si>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муниципальные служащие</t>
  </si>
  <si>
    <t>иные работники ОМСУ</t>
  </si>
  <si>
    <t>работники учреждений и организаций</t>
  </si>
  <si>
    <t>2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</si>
  <si>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</si>
  <si>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</si>
  <si>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</si>
  <si>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</si>
  <si>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</si>
  <si>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</si>
  <si>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</si>
  <si>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2.3.1</t>
  </si>
  <si>
    <t>2.3.2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</si>
  <si>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</si>
  <si>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</si>
  <si>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</si>
  <si>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Расходы на оплату коммунальных услуг учреждений, включая автономные и бюджетные учреждения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</si>
</sst>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.00_ ;\-#,##0.00\ "/>
    <numFmt numFmtId="165" formatCode="&quot;&quot;###,##0.00"/>
    <numFmt numFmtId="166" formatCode="00"/>
    <numFmt numFmtId="167" formatCode="000"/>
    <numFmt numFmtId="168" formatCode="0000000000"/>
    <numFmt numFmtId="169" formatCode="0000"/>
    <numFmt numFmtId="170" formatCode="\1"/>
    <numFmt numFmtId="171" formatCode="00\.00\.00"/>
    <numFmt numFmtId="172" formatCode="#,##0.00;[Red]\-#,##0.00;0.00"/>
    <numFmt numFmtId="173" formatCode="#,##0.00\ _₽"/>
    <numFmt numFmtId="178" formatCode="#,##0.0"/>
    <numFmt numFmtId="180" formatCode="_-* #,##0.0_р_._-;\-* #,##0.0_р_._-;_-* &quot;-&quot;??_р_._-;_-@_-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u/>
      <sz val="10"/>
      <name val="Arial Cyr"/>
      <charset val="204"/>
    </font>
    <font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Arial"/>
      <family val="2"/>
      <charset val="204"/>
    </font>
    <font>
      <b/>
      <u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9"/>
      <name val="Arial"/>
      <family val="2"/>
      <charset val="204"/>
    </font>
    <font>
      <b/>
      <sz val="9"/>
      <name val="Arial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8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33" fillId="0" borderId="0"/>
  </cellStyleXfs>
  <cellXfs count="539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/>
    <xf numFmtId="0" fontId="3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 wrapText="1"/>
    </xf>
    <xf numFmtId="0" fontId="10" fillId="0" borderId="0" xfId="0" applyFont="1"/>
    <xf numFmtId="0" fontId="0" fillId="0" borderId="1" xfId="0" applyBorder="1"/>
    <xf numFmtId="0" fontId="0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9" fontId="0" fillId="0" borderId="0" xfId="3" applyFont="1"/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3" fillId="0" borderId="0" xfId="5"/>
    <xf numFmtId="0" fontId="13" fillId="0" borderId="0" xfId="5" applyFill="1"/>
    <xf numFmtId="0" fontId="4" fillId="0" borderId="0" xfId="5" applyFont="1" applyFill="1"/>
    <xf numFmtId="165" fontId="14" fillId="0" borderId="1" xfId="5" applyNumberFormat="1" applyFont="1" applyFill="1" applyBorder="1" applyAlignment="1">
      <alignment horizontal="right" wrapText="1"/>
    </xf>
    <xf numFmtId="0" fontId="14" fillId="0" borderId="2" xfId="5" applyFont="1" applyFill="1" applyBorder="1" applyAlignment="1">
      <alignment horizontal="left" vertical="top" wrapText="1"/>
    </xf>
    <xf numFmtId="49" fontId="14" fillId="0" borderId="1" xfId="5" applyNumberFormat="1" applyFont="1" applyFill="1" applyBorder="1" applyAlignment="1">
      <alignment horizontal="center" wrapText="1"/>
    </xf>
    <xf numFmtId="0" fontId="14" fillId="0" borderId="1" xfId="5" applyFont="1" applyFill="1" applyBorder="1" applyAlignment="1">
      <alignment horizontal="center" wrapText="1"/>
    </xf>
    <xf numFmtId="0" fontId="14" fillId="0" borderId="3" xfId="5" applyFont="1" applyFill="1" applyBorder="1" applyAlignment="1">
      <alignment horizontal="left" vertical="top" wrapText="1"/>
    </xf>
    <xf numFmtId="0" fontId="14" fillId="0" borderId="1" xfId="5" applyFont="1" applyFill="1" applyBorder="1" applyAlignment="1">
      <alignment horizontal="left" vertical="top" wrapText="1"/>
    </xf>
    <xf numFmtId="0" fontId="14" fillId="0" borderId="1" xfId="5" applyNumberFormat="1" applyFont="1" applyFill="1" applyBorder="1" applyAlignment="1">
      <alignment horizontal="right" wrapText="1"/>
    </xf>
    <xf numFmtId="0" fontId="14" fillId="0" borderId="2" xfId="5" applyFont="1" applyBorder="1" applyAlignment="1">
      <alignment horizontal="left" vertical="top" wrapText="1"/>
    </xf>
    <xf numFmtId="49" fontId="14" fillId="0" borderId="1" xfId="5" applyNumberFormat="1" applyFont="1" applyBorder="1" applyAlignment="1">
      <alignment horizontal="center" wrapText="1"/>
    </xf>
    <xf numFmtId="165" fontId="14" fillId="2" borderId="1" xfId="5" applyNumberFormat="1" applyFont="1" applyFill="1" applyBorder="1" applyAlignment="1">
      <alignment horizontal="right" wrapText="1"/>
    </xf>
    <xf numFmtId="0" fontId="14" fillId="2" borderId="2" xfId="5" applyFont="1" applyFill="1" applyBorder="1" applyAlignment="1">
      <alignment horizontal="left" vertical="top" wrapText="1"/>
    </xf>
    <xf numFmtId="49" fontId="14" fillId="2" borderId="1" xfId="5" applyNumberFormat="1" applyFont="1" applyFill="1" applyBorder="1" applyAlignment="1">
      <alignment horizontal="center" wrapText="1"/>
    </xf>
    <xf numFmtId="0" fontId="14" fillId="2" borderId="1" xfId="5" applyFont="1" applyFill="1" applyBorder="1" applyAlignment="1">
      <alignment horizontal="center" wrapText="1"/>
    </xf>
    <xf numFmtId="0" fontId="14" fillId="3" borderId="2" xfId="5" applyFont="1" applyFill="1" applyBorder="1" applyAlignment="1">
      <alignment horizontal="left" vertical="top" wrapText="1"/>
    </xf>
    <xf numFmtId="165" fontId="15" fillId="2" borderId="1" xfId="5" applyNumberFormat="1" applyFont="1" applyFill="1" applyBorder="1" applyAlignment="1">
      <alignment horizontal="right" wrapText="1"/>
    </xf>
    <xf numFmtId="0" fontId="15" fillId="2" borderId="2" xfId="5" applyFont="1" applyFill="1" applyBorder="1" applyAlignment="1">
      <alignment horizontal="left" vertical="top" wrapText="1"/>
    </xf>
    <xf numFmtId="0" fontId="15" fillId="2" borderId="1" xfId="5" applyFont="1" applyFill="1" applyBorder="1" applyAlignment="1">
      <alignment horizontal="center" wrapText="1"/>
    </xf>
    <xf numFmtId="165" fontId="15" fillId="2" borderId="4" xfId="5" applyNumberFormat="1" applyFont="1" applyFill="1" applyBorder="1" applyAlignment="1">
      <alignment horizontal="right" wrapText="1"/>
    </xf>
    <xf numFmtId="0" fontId="15" fillId="2" borderId="5" xfId="5" applyFont="1" applyFill="1" applyBorder="1" applyAlignment="1">
      <alignment horizontal="left" vertical="top" wrapText="1"/>
    </xf>
    <xf numFmtId="0" fontId="15" fillId="2" borderId="4" xfId="5" applyFont="1" applyFill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15" fillId="2" borderId="6" xfId="5" applyFont="1" applyFill="1" applyBorder="1" applyAlignment="1">
      <alignment horizontal="left" vertical="top" wrapText="1"/>
    </xf>
    <xf numFmtId="0" fontId="14" fillId="0" borderId="6" xfId="5" applyFont="1" applyBorder="1" applyAlignment="1">
      <alignment horizontal="center" vertical="center" wrapText="1"/>
    </xf>
    <xf numFmtId="0" fontId="13" fillId="0" borderId="0" xfId="5" applyAlignment="1">
      <alignment horizontal="center"/>
    </xf>
    <xf numFmtId="0" fontId="14" fillId="0" borderId="7" xfId="5" applyFont="1" applyBorder="1" applyAlignment="1">
      <alignment horizontal="center" vertical="center" wrapText="1"/>
    </xf>
    <xf numFmtId="0" fontId="16" fillId="0" borderId="0" xfId="5" applyFont="1" applyAlignment="1">
      <alignment horizontal="center" wrapText="1"/>
    </xf>
    <xf numFmtId="0" fontId="16" fillId="0" borderId="0" xfId="5" applyFont="1" applyAlignment="1">
      <alignment horizontal="center" wrapText="1"/>
    </xf>
    <xf numFmtId="0" fontId="13" fillId="0" borderId="0" xfId="5" applyAlignment="1">
      <alignment horizontal="center" vertical="top" wrapText="1"/>
    </xf>
    <xf numFmtId="0" fontId="16" fillId="0" borderId="0" xfId="5" applyFont="1" applyAlignment="1">
      <alignment horizontal="center"/>
    </xf>
    <xf numFmtId="0" fontId="4" fillId="0" borderId="0" xfId="1" applyFont="1" applyAlignment="1">
      <alignment horizontal="left" vertical="justify"/>
    </xf>
    <xf numFmtId="0" fontId="5" fillId="0" borderId="0" xfId="1" applyFont="1" applyAlignment="1">
      <alignment horizontal="left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justify"/>
    </xf>
    <xf numFmtId="0" fontId="6" fillId="0" borderId="0" xfId="1" applyFont="1" applyAlignment="1">
      <alignment horizontal="left" vertical="justify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16" fillId="0" borderId="0" xfId="1" applyNumberFormat="1" applyFont="1" applyFill="1" applyAlignment="1" applyProtection="1">
      <alignment horizontal="left"/>
      <protection hidden="1"/>
    </xf>
    <xf numFmtId="0" fontId="16" fillId="0" borderId="0" xfId="1" applyNumberFormat="1" applyFont="1" applyFill="1" applyBorder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8" xfId="1" applyNumberFormat="1" applyFont="1" applyFill="1" applyBorder="1" applyAlignment="1" applyProtection="1">
      <alignment horizontal="center" vertical="justify"/>
      <protection hidden="1"/>
    </xf>
    <xf numFmtId="0" fontId="6" fillId="0" borderId="9" xfId="1" applyNumberFormat="1" applyFont="1" applyFill="1" applyBorder="1" applyAlignment="1" applyProtection="1">
      <alignment horizontal="center" vertical="justify"/>
      <protection hidden="1"/>
    </xf>
    <xf numFmtId="0" fontId="6" fillId="0" borderId="9" xfId="1" applyNumberFormat="1" applyFont="1" applyFill="1" applyBorder="1" applyAlignment="1" applyProtection="1">
      <alignment horizontal="center" vertical="top" wrapText="1"/>
      <protection hidden="1"/>
    </xf>
    <xf numFmtId="0" fontId="6" fillId="0" borderId="10" xfId="1" applyNumberFormat="1" applyFont="1" applyFill="1" applyBorder="1" applyAlignment="1" applyProtection="1">
      <alignment horizontal="center" vertical="top" wrapText="1"/>
      <protection hidden="1"/>
    </xf>
    <xf numFmtId="0" fontId="6" fillId="0" borderId="11" xfId="1" applyNumberFormat="1" applyFont="1" applyFill="1" applyBorder="1" applyAlignment="1" applyProtection="1">
      <alignment horizontal="center" vertical="justify"/>
      <protection hidden="1"/>
    </xf>
    <xf numFmtId="0" fontId="6" fillId="0" borderId="12" xfId="1" applyNumberFormat="1" applyFont="1" applyFill="1" applyBorder="1" applyAlignment="1" applyProtection="1">
      <alignment horizontal="center" vertical="justify"/>
      <protection hidden="1"/>
    </xf>
    <xf numFmtId="0" fontId="6" fillId="0" borderId="1" xfId="1" applyNumberFormat="1" applyFont="1" applyFill="1" applyBorder="1" applyAlignment="1" applyProtection="1">
      <alignment horizontal="center" vertical="justify"/>
      <protection hidden="1"/>
    </xf>
    <xf numFmtId="166" fontId="6" fillId="0" borderId="1" xfId="1" applyNumberFormat="1" applyFont="1" applyFill="1" applyBorder="1" applyAlignment="1" applyProtection="1">
      <alignment horizontal="right" vertical="top" wrapText="1"/>
      <protection hidden="1"/>
    </xf>
    <xf numFmtId="166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1" xfId="1" applyNumberFormat="1" applyFont="1" applyFill="1" applyBorder="1" applyAlignment="1" applyProtection="1">
      <alignment horizontal="center" vertical="top" wrapText="1"/>
      <protection hidden="1"/>
    </xf>
    <xf numFmtId="2" fontId="6" fillId="0" borderId="1" xfId="1" applyNumberFormat="1" applyFont="1" applyFill="1" applyBorder="1" applyAlignment="1" applyProtection="1">
      <alignment horizontal="center" vertical="top" wrapText="1"/>
      <protection hidden="1"/>
    </xf>
    <xf numFmtId="167" fontId="6" fillId="0" borderId="2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" xfId="1" applyNumberFormat="1" applyFont="1" applyFill="1" applyBorder="1" applyAlignment="1" applyProtection="1">
      <alignment wrapText="1"/>
      <protection hidden="1"/>
    </xf>
    <xf numFmtId="168" fontId="6" fillId="0" borderId="1" xfId="1" applyNumberFormat="1" applyFont="1" applyFill="1" applyBorder="1" applyAlignment="1" applyProtection="1">
      <alignment horizontal="right" wrapText="1"/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167" fontId="5" fillId="0" borderId="2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" xfId="1" applyNumberFormat="1" applyFont="1" applyFill="1" applyBorder="1" applyAlignment="1" applyProtection="1">
      <alignment wrapText="1"/>
      <protection hidden="1"/>
    </xf>
    <xf numFmtId="168" fontId="5" fillId="0" borderId="1" xfId="1" applyNumberFormat="1" applyFont="1" applyFill="1" applyBorder="1" applyAlignment="1" applyProtection="1">
      <alignment horizontal="right"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4" fontId="5" fillId="0" borderId="13" xfId="1" applyNumberFormat="1" applyFont="1" applyFill="1" applyBorder="1" applyAlignment="1" applyProtection="1">
      <protection hidden="1"/>
    </xf>
    <xf numFmtId="0" fontId="0" fillId="0" borderId="14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6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0" fillId="0" borderId="15" xfId="0" applyBorder="1" applyAlignment="1">
      <alignment horizontal="left" vertical="justify" wrapText="1"/>
    </xf>
    <xf numFmtId="0" fontId="0" fillId="0" borderId="3" xfId="0" applyBorder="1" applyAlignment="1">
      <alignment horizontal="left" vertical="justify" wrapText="1"/>
    </xf>
    <xf numFmtId="0" fontId="5" fillId="0" borderId="3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6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5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3" xfId="1" applyNumberFormat="1" applyFont="1" applyFill="1" applyBorder="1" applyAlignment="1" applyProtection="1">
      <alignment horizontal="left" vertical="justify" wrapText="1"/>
      <protection hidden="1"/>
    </xf>
    <xf numFmtId="4" fontId="6" fillId="0" borderId="13" xfId="1" applyNumberFormat="1" applyFont="1" applyFill="1" applyBorder="1" applyAlignment="1" applyProtection="1">
      <protection hidden="1"/>
    </xf>
    <xf numFmtId="0" fontId="5" fillId="0" borderId="16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17" fillId="0" borderId="17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166" fontId="18" fillId="0" borderId="1" xfId="1" applyNumberFormat="1" applyFont="1" applyFill="1" applyBorder="1" applyAlignment="1" applyProtection="1">
      <alignment wrapText="1"/>
      <protection hidden="1"/>
    </xf>
    <xf numFmtId="4" fontId="18" fillId="0" borderId="1" xfId="1" applyNumberFormat="1" applyFont="1" applyFill="1" applyBorder="1" applyAlignment="1" applyProtection="1">
      <protection hidden="1"/>
    </xf>
    <xf numFmtId="4" fontId="5" fillId="0" borderId="16" xfId="1" applyNumberFormat="1" applyFont="1" applyFill="1" applyBorder="1" applyAlignment="1" applyProtection="1">
      <protection hidden="1"/>
    </xf>
    <xf numFmtId="0" fontId="0" fillId="0" borderId="0" xfId="0" applyFont="1" applyAlignment="1"/>
    <xf numFmtId="0" fontId="6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2" fillId="0" borderId="0" xfId="0" applyFont="1" applyAlignment="1">
      <alignment horizontal="left"/>
    </xf>
    <xf numFmtId="0" fontId="6" fillId="0" borderId="19" xfId="1" applyNumberFormat="1" applyFont="1" applyFill="1" applyBorder="1" applyAlignment="1" applyProtection="1">
      <alignment horizontal="left" vertical="justify"/>
      <protection hidden="1"/>
    </xf>
    <xf numFmtId="0" fontId="5" fillId="0" borderId="19" xfId="1" applyNumberFormat="1" applyFont="1" applyFill="1" applyBorder="1" applyAlignment="1" applyProtection="1">
      <alignment horizontal="center" wrapText="1"/>
      <protection hidden="1"/>
    </xf>
    <xf numFmtId="0" fontId="6" fillId="0" borderId="19" xfId="1" applyNumberFormat="1" applyFont="1" applyFill="1" applyBorder="1" applyAlignment="1" applyProtection="1">
      <alignment horizontal="right" wrapText="1"/>
      <protection hidden="1"/>
    </xf>
    <xf numFmtId="4" fontId="6" fillId="0" borderId="19" xfId="1" applyNumberFormat="1" applyFont="1" applyFill="1" applyBorder="1" applyAlignment="1" applyProtection="1">
      <protection hidden="1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1" xfId="0" applyFont="1" applyBorder="1"/>
    <xf numFmtId="0" fontId="19" fillId="0" borderId="0" xfId="1" applyFont="1" applyAlignment="1">
      <alignment horizontal="center"/>
    </xf>
    <xf numFmtId="0" fontId="6" fillId="0" borderId="20" xfId="1" applyNumberFormat="1" applyFont="1" applyFill="1" applyBorder="1" applyAlignment="1" applyProtection="1">
      <alignment horizontal="center" vertical="justify"/>
      <protection hidden="1"/>
    </xf>
    <xf numFmtId="0" fontId="6" fillId="0" borderId="20" xfId="1" applyNumberFormat="1" applyFont="1" applyFill="1" applyBorder="1" applyAlignment="1" applyProtection="1">
      <alignment horizontal="center" vertical="top" wrapText="1"/>
      <protection hidden="1"/>
    </xf>
    <xf numFmtId="0" fontId="6" fillId="0" borderId="20" xfId="1" applyNumberFormat="1" applyFont="1" applyFill="1" applyBorder="1" applyAlignment="1" applyProtection="1">
      <alignment horizontal="center" vertical="justify"/>
      <protection hidden="1"/>
    </xf>
    <xf numFmtId="0" fontId="6" fillId="0" borderId="21" xfId="1" applyNumberFormat="1" applyFont="1" applyFill="1" applyBorder="1" applyAlignment="1" applyProtection="1">
      <alignment horizontal="center" vertical="justify"/>
      <protection hidden="1"/>
    </xf>
    <xf numFmtId="0" fontId="0" fillId="0" borderId="22" xfId="0" applyBorder="1" applyAlignment="1">
      <alignment horizontal="center" vertical="justify"/>
    </xf>
    <xf numFmtId="0" fontId="0" fillId="0" borderId="23" xfId="0" applyBorder="1" applyAlignment="1">
      <alignment horizontal="center" vertical="justify"/>
    </xf>
    <xf numFmtId="168" fontId="6" fillId="0" borderId="20" xfId="1" applyNumberFormat="1" applyFont="1" applyFill="1" applyBorder="1" applyAlignment="1" applyProtection="1">
      <alignment horizontal="right" vertical="top" wrapText="1"/>
      <protection hidden="1"/>
    </xf>
    <xf numFmtId="2" fontId="6" fillId="0" borderId="20" xfId="1" applyNumberFormat="1" applyFont="1" applyFill="1" applyBorder="1" applyAlignment="1" applyProtection="1">
      <alignment horizontal="center" vertical="top" wrapText="1"/>
      <protection hidden="1"/>
    </xf>
    <xf numFmtId="0" fontId="6" fillId="0" borderId="22" xfId="1" applyNumberFormat="1" applyFont="1" applyFill="1" applyBorder="1" applyAlignment="1" applyProtection="1">
      <alignment horizontal="center" vertical="justify"/>
      <protection hidden="1"/>
    </xf>
    <xf numFmtId="0" fontId="6" fillId="0" borderId="23" xfId="1" applyNumberFormat="1" applyFont="1" applyFill="1" applyBorder="1" applyAlignment="1" applyProtection="1">
      <alignment horizontal="center" vertical="justify"/>
      <protection hidden="1"/>
    </xf>
    <xf numFmtId="166" fontId="6" fillId="0" borderId="20" xfId="1" applyNumberFormat="1" applyFont="1" applyFill="1" applyBorder="1" applyAlignment="1" applyProtection="1">
      <alignment horizontal="right" vertical="top" wrapText="1"/>
      <protection hidden="1"/>
    </xf>
    <xf numFmtId="167" fontId="6" fillId="0" borderId="20" xfId="1" applyNumberFormat="1" applyFont="1" applyFill="1" applyBorder="1" applyAlignment="1" applyProtection="1">
      <alignment horizontal="right" vertical="top" wrapText="1"/>
      <protection hidden="1"/>
    </xf>
    <xf numFmtId="167" fontId="6" fillId="0" borderId="20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20" xfId="1" applyNumberFormat="1" applyFont="1" applyFill="1" applyBorder="1" applyAlignment="1" applyProtection="1">
      <alignment wrapText="1"/>
      <protection hidden="1"/>
    </xf>
    <xf numFmtId="168" fontId="6" fillId="0" borderId="20" xfId="1" applyNumberFormat="1" applyFont="1" applyFill="1" applyBorder="1" applyAlignment="1" applyProtection="1">
      <alignment horizontal="right" wrapText="1"/>
      <protection hidden="1"/>
    </xf>
    <xf numFmtId="167" fontId="6" fillId="0" borderId="20" xfId="1" applyNumberFormat="1" applyFont="1" applyFill="1" applyBorder="1" applyAlignment="1" applyProtection="1">
      <alignment horizontal="right" wrapText="1"/>
      <protection hidden="1"/>
    </xf>
    <xf numFmtId="4" fontId="6" fillId="0" borderId="20" xfId="1" applyNumberFormat="1" applyFont="1" applyFill="1" applyBorder="1" applyAlignment="1" applyProtection="1">
      <protection hidden="1"/>
    </xf>
    <xf numFmtId="167" fontId="6" fillId="0" borderId="20" xfId="1" applyNumberFormat="1" applyFont="1" applyFill="1" applyBorder="1" applyAlignment="1" applyProtection="1">
      <alignment horizontal="left" vertical="justify" wrapText="1"/>
      <protection hidden="1"/>
    </xf>
    <xf numFmtId="169" fontId="6" fillId="0" borderId="2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0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20" xfId="1" applyNumberFormat="1" applyFont="1" applyFill="1" applyBorder="1" applyAlignment="1" applyProtection="1">
      <alignment wrapText="1"/>
      <protection hidden="1"/>
    </xf>
    <xf numFmtId="168" fontId="5" fillId="0" borderId="20" xfId="1" applyNumberFormat="1" applyFont="1" applyFill="1" applyBorder="1" applyAlignment="1" applyProtection="1">
      <alignment horizontal="right" wrapText="1"/>
      <protection hidden="1"/>
    </xf>
    <xf numFmtId="167" fontId="5" fillId="0" borderId="20" xfId="1" applyNumberFormat="1" applyFont="1" applyFill="1" applyBorder="1" applyAlignment="1" applyProtection="1">
      <alignment horizontal="right" wrapText="1"/>
      <protection hidden="1"/>
    </xf>
    <xf numFmtId="4" fontId="5" fillId="0" borderId="20" xfId="1" applyNumberFormat="1" applyFont="1" applyFill="1" applyBorder="1" applyAlignment="1" applyProtection="1">
      <protection hidden="1"/>
    </xf>
    <xf numFmtId="0" fontId="5" fillId="0" borderId="20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20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2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3" xfId="1" applyNumberFormat="1" applyFont="1" applyFill="1" applyBorder="1" applyAlignment="1" applyProtection="1">
      <alignment horizontal="left" vertical="justify" wrapText="1"/>
      <protection hidden="1"/>
    </xf>
    <xf numFmtId="168" fontId="20" fillId="0" borderId="20" xfId="0" applyNumberFormat="1" applyFont="1" applyBorder="1" applyAlignment="1">
      <alignment horizontal="right" wrapText="1"/>
    </xf>
    <xf numFmtId="168" fontId="20" fillId="0" borderId="20" xfId="0" applyNumberFormat="1" applyFont="1" applyBorder="1" applyAlignment="1">
      <alignment horizontal="right" vertical="center" wrapText="1"/>
    </xf>
    <xf numFmtId="0" fontId="6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3" xfId="1" applyNumberFormat="1" applyFont="1" applyFill="1" applyBorder="1" applyAlignment="1" applyProtection="1">
      <alignment horizontal="left" vertical="justify" wrapText="1"/>
      <protection hidden="1"/>
    </xf>
    <xf numFmtId="168" fontId="21" fillId="0" borderId="20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horizontal="left" vertical="justify" wrapText="1"/>
    </xf>
    <xf numFmtId="0" fontId="0" fillId="0" borderId="23" xfId="0" applyBorder="1" applyAlignment="1">
      <alignment horizontal="left" vertical="justify" wrapText="1"/>
    </xf>
    <xf numFmtId="168" fontId="21" fillId="0" borderId="20" xfId="0" applyNumberFormat="1" applyFont="1" applyBorder="1" applyAlignment="1">
      <alignment horizontal="right" wrapText="1"/>
    </xf>
    <xf numFmtId="0" fontId="5" fillId="0" borderId="21" xfId="1" applyNumberFormat="1" applyFont="1" applyFill="1" applyBorder="1" applyAlignment="1" applyProtection="1">
      <alignment vertical="justify" wrapText="1"/>
      <protection hidden="1"/>
    </xf>
    <xf numFmtId="0" fontId="5" fillId="0" borderId="22" xfId="1" applyNumberFormat="1" applyFont="1" applyFill="1" applyBorder="1" applyAlignment="1" applyProtection="1">
      <alignment vertical="justify" wrapText="1"/>
      <protection hidden="1"/>
    </xf>
    <xf numFmtId="0" fontId="5" fillId="0" borderId="23" xfId="1" applyNumberFormat="1" applyFont="1" applyFill="1" applyBorder="1" applyAlignment="1" applyProtection="1">
      <alignment vertical="justify" wrapText="1"/>
      <protection hidden="1"/>
    </xf>
    <xf numFmtId="0" fontId="0" fillId="0" borderId="22" xfId="0" applyFont="1" applyBorder="1" applyAlignment="1">
      <alignment horizontal="left" vertical="justify" wrapText="1"/>
    </xf>
    <xf numFmtId="0" fontId="0" fillId="0" borderId="23" xfId="0" applyFont="1" applyBorder="1" applyAlignment="1">
      <alignment horizontal="left" vertical="justify" wrapText="1"/>
    </xf>
    <xf numFmtId="0" fontId="22" fillId="0" borderId="0" xfId="1" applyFont="1" applyAlignment="1">
      <alignment horizontal="justify" vertical="justify"/>
    </xf>
    <xf numFmtId="0" fontId="4" fillId="0" borderId="0" xfId="1" applyFont="1" applyAlignment="1">
      <alignment horizontal="justify" vertical="justify"/>
    </xf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/>
    <xf numFmtId="0" fontId="22" fillId="0" borderId="0" xfId="1" applyFont="1" applyAlignment="1">
      <alignment horizontal="right" vertical="justify"/>
    </xf>
    <xf numFmtId="0" fontId="4" fillId="0" borderId="0" xfId="1" applyFont="1" applyAlignment="1">
      <alignment horizontal="right" vertical="justify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23" fillId="0" borderId="0" xfId="1" applyFont="1" applyAlignment="1">
      <alignment horizontal="right"/>
    </xf>
    <xf numFmtId="0" fontId="4" fillId="0" borderId="0" xfId="1" applyFont="1" applyAlignment="1">
      <alignment horizontal="left" wrapText="1"/>
    </xf>
    <xf numFmtId="0" fontId="4" fillId="0" borderId="0" xfId="1" applyAlignment="1">
      <alignment wrapText="1"/>
    </xf>
    <xf numFmtId="0" fontId="16" fillId="0" borderId="0" xfId="1" applyFont="1" applyAlignment="1">
      <alignment horizontal="right"/>
    </xf>
    <xf numFmtId="0" fontId="4" fillId="0" borderId="0" xfId="1" applyFont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22" fillId="0" borderId="0" xfId="1" applyFont="1" applyAlignment="1" applyProtection="1">
      <alignment horizontal="justify" vertical="justify"/>
      <protection hidden="1"/>
    </xf>
    <xf numFmtId="0" fontId="4" fillId="0" borderId="0" xfId="1" applyFont="1" applyProtection="1">
      <protection hidden="1"/>
    </xf>
    <xf numFmtId="0" fontId="4" fillId="0" borderId="0" xfId="1" applyProtection="1">
      <protection hidden="1"/>
    </xf>
    <xf numFmtId="0" fontId="23" fillId="0" borderId="0" xfId="1" applyNumberFormat="1" applyFont="1" applyFill="1" applyAlignment="1" applyProtection="1">
      <alignment horizontal="justify" vertical="justify"/>
      <protection hidden="1"/>
    </xf>
    <xf numFmtId="0" fontId="16" fillId="0" borderId="0" xfId="1" applyNumberFormat="1" applyFont="1" applyFill="1" applyAlignment="1" applyProtection="1">
      <protection hidden="1"/>
    </xf>
    <xf numFmtId="0" fontId="16" fillId="0" borderId="0" xfId="1" applyNumberFormat="1" applyFont="1" applyFill="1" applyBorder="1" applyAlignment="1" applyProtection="1">
      <alignment horizontal="center"/>
      <protection hidden="1"/>
    </xf>
    <xf numFmtId="0" fontId="16" fillId="0" borderId="0" xfId="1" applyNumberFormat="1" applyFont="1" applyFill="1" applyAlignment="1" applyProtection="1">
      <alignment horizontal="center"/>
      <protection hidden="1"/>
    </xf>
    <xf numFmtId="0" fontId="16" fillId="0" borderId="0" xfId="1" applyNumberFormat="1" applyFont="1" applyFill="1" applyAlignment="1" applyProtection="1">
      <alignment horizontal="right" vertical="top"/>
      <protection hidden="1"/>
    </xf>
    <xf numFmtId="0" fontId="16" fillId="0" borderId="0" xfId="1" applyNumberFormat="1" applyFont="1" applyFill="1" applyAlignment="1" applyProtection="1">
      <alignment horizontal="center" vertical="top"/>
      <protection hidden="1"/>
    </xf>
    <xf numFmtId="4" fontId="16" fillId="0" borderId="0" xfId="1" applyNumberFormat="1" applyFont="1" applyFill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protection hidden="1"/>
    </xf>
    <xf numFmtId="0" fontId="24" fillId="0" borderId="1" xfId="1" applyNumberFormat="1" applyFont="1" applyFill="1" applyBorder="1" applyAlignment="1" applyProtection="1">
      <alignment horizontal="center" vertical="justify"/>
      <protection hidden="1"/>
    </xf>
    <xf numFmtId="0" fontId="6" fillId="0" borderId="1" xfId="1" applyNumberFormat="1" applyFont="1" applyFill="1" applyBorder="1" applyAlignment="1" applyProtection="1">
      <alignment horizontal="right" vertical="top" wrapText="1"/>
      <protection hidden="1"/>
    </xf>
    <xf numFmtId="0" fontId="6" fillId="0" borderId="1" xfId="1" applyNumberFormat="1" applyFont="1" applyFill="1" applyBorder="1" applyAlignment="1" applyProtection="1">
      <alignment horizontal="center" wrapText="1"/>
      <protection hidden="1"/>
    </xf>
    <xf numFmtId="0" fontId="16" fillId="0" borderId="1" xfId="1" applyNumberFormat="1" applyFont="1" applyFill="1" applyBorder="1" applyAlignment="1" applyProtection="1">
      <alignment horizontal="center" vertical="top" wrapText="1"/>
      <protection hidden="1"/>
    </xf>
    <xf numFmtId="0" fontId="25" fillId="0" borderId="0" xfId="1" applyNumberFormat="1" applyFont="1" applyFill="1" applyAlignment="1" applyProtection="1">
      <protection hidden="1"/>
    </xf>
    <xf numFmtId="0" fontId="24" fillId="0" borderId="15" xfId="1" applyNumberFormat="1" applyFont="1" applyFill="1" applyBorder="1" applyAlignment="1" applyProtection="1">
      <alignment horizontal="center" vertical="justify"/>
      <protection hidden="1"/>
    </xf>
    <xf numFmtId="0" fontId="24" fillId="0" borderId="3" xfId="1" applyNumberFormat="1" applyFont="1" applyFill="1" applyBorder="1" applyAlignment="1" applyProtection="1">
      <alignment horizontal="left" vertical="justify"/>
      <protection hidden="1"/>
    </xf>
    <xf numFmtId="167" fontId="6" fillId="0" borderId="4" xfId="1" applyNumberFormat="1" applyFont="1" applyFill="1" applyBorder="1" applyAlignment="1" applyProtection="1">
      <alignment horizontal="center" vertical="top" wrapText="1"/>
      <protection hidden="1"/>
    </xf>
    <xf numFmtId="0" fontId="6" fillId="0" borderId="17" xfId="1" applyNumberFormat="1" applyFont="1" applyFill="1" applyBorder="1" applyAlignment="1" applyProtection="1">
      <alignment horizontal="center" vertical="top" wrapText="1"/>
      <protection hidden="1"/>
    </xf>
    <xf numFmtId="166" fontId="6" fillId="0" borderId="24" xfId="1" applyNumberFormat="1" applyFont="1" applyFill="1" applyBorder="1" applyAlignment="1" applyProtection="1">
      <alignment horizontal="center" vertical="top" wrapText="1"/>
      <protection hidden="1"/>
    </xf>
    <xf numFmtId="168" fontId="6" fillId="0" borderId="24" xfId="1" applyNumberFormat="1" applyFont="1" applyFill="1" applyBorder="1" applyAlignment="1" applyProtection="1">
      <alignment horizontal="right" vertical="top" wrapText="1"/>
      <protection hidden="1"/>
    </xf>
    <xf numFmtId="167" fontId="6" fillId="0" borderId="4" xfId="1" applyNumberFormat="1" applyFont="1" applyFill="1" applyBorder="1" applyAlignment="1" applyProtection="1">
      <alignment horizontal="right" vertical="top" wrapText="1"/>
      <protection hidden="1"/>
    </xf>
    <xf numFmtId="0" fontId="6" fillId="0" borderId="18" xfId="1" applyNumberFormat="1" applyFont="1" applyFill="1" applyBorder="1" applyAlignment="1" applyProtection="1">
      <alignment horizontal="center" vertical="top" wrapText="1"/>
      <protection hidden="1"/>
    </xf>
    <xf numFmtId="0" fontId="6" fillId="0" borderId="24" xfId="1" applyNumberFormat="1" applyFont="1" applyFill="1" applyBorder="1" applyAlignment="1" applyProtection="1">
      <alignment horizontal="center" wrapText="1"/>
      <protection hidden="1"/>
    </xf>
    <xf numFmtId="0" fontId="6" fillId="0" borderId="4" xfId="1" applyNumberFormat="1" applyFont="1" applyFill="1" applyBorder="1" applyAlignment="1" applyProtection="1">
      <alignment horizontal="center" vertical="top" wrapText="1"/>
      <protection hidden="1"/>
    </xf>
    <xf numFmtId="0" fontId="16" fillId="0" borderId="24" xfId="1" applyNumberFormat="1" applyFont="1" applyFill="1" applyBorder="1" applyAlignment="1" applyProtection="1">
      <alignment horizontal="center" vertical="top" wrapText="1"/>
      <protection hidden="1"/>
    </xf>
    <xf numFmtId="2" fontId="16" fillId="0" borderId="24" xfId="1" applyNumberFormat="1" applyFont="1" applyFill="1" applyBorder="1" applyAlignment="1" applyProtection="1">
      <alignment horizontal="center" vertical="top" wrapText="1"/>
      <protection hidden="1"/>
    </xf>
    <xf numFmtId="2" fontId="6" fillId="0" borderId="4" xfId="1" applyNumberFormat="1" applyFont="1" applyFill="1" applyBorder="1" applyAlignment="1" applyProtection="1">
      <alignment horizontal="center" vertical="top" wrapText="1"/>
      <protection hidden="1"/>
    </xf>
    <xf numFmtId="0" fontId="22" fillId="0" borderId="25" xfId="1" applyFont="1" applyBorder="1" applyAlignment="1" applyProtection="1">
      <alignment horizontal="justify" vertical="justify"/>
      <protection hidden="1"/>
    </xf>
    <xf numFmtId="167" fontId="24" fillId="0" borderId="6" xfId="1" applyNumberFormat="1" applyFont="1" applyFill="1" applyBorder="1" applyAlignment="1" applyProtection="1">
      <alignment horizontal="left" vertical="justify" wrapText="1"/>
      <protection hidden="1"/>
    </xf>
    <xf numFmtId="167" fontId="24" fillId="0" borderId="15" xfId="1" applyNumberFormat="1" applyFont="1" applyFill="1" applyBorder="1" applyAlignment="1" applyProtection="1">
      <alignment horizontal="left" vertical="justify" wrapText="1"/>
      <protection hidden="1"/>
    </xf>
    <xf numFmtId="167" fontId="24" fillId="0" borderId="3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4" xfId="1" applyNumberFormat="1" applyFont="1" applyFill="1" applyBorder="1" applyAlignment="1" applyProtection="1">
      <alignment wrapText="1"/>
      <protection hidden="1"/>
    </xf>
    <xf numFmtId="170" fontId="5" fillId="0" borderId="17" xfId="1" applyNumberFormat="1" applyFont="1" applyFill="1" applyBorder="1" applyAlignment="1" applyProtection="1">
      <alignment wrapText="1"/>
      <protection hidden="1"/>
    </xf>
    <xf numFmtId="166" fontId="6" fillId="0" borderId="24" xfId="1" applyNumberFormat="1" applyFont="1" applyFill="1" applyBorder="1" applyAlignment="1" applyProtection="1">
      <alignment wrapText="1"/>
      <protection hidden="1"/>
    </xf>
    <xf numFmtId="168" fontId="6" fillId="0" borderId="24" xfId="1" applyNumberFormat="1" applyFont="1" applyFill="1" applyBorder="1" applyAlignment="1" applyProtection="1">
      <alignment horizontal="right" wrapText="1"/>
      <protection hidden="1"/>
    </xf>
    <xf numFmtId="167" fontId="6" fillId="0" borderId="4" xfId="1" applyNumberFormat="1" applyFont="1" applyFill="1" applyBorder="1" applyAlignment="1" applyProtection="1">
      <alignment horizontal="right" wrapText="1"/>
      <protection hidden="1"/>
    </xf>
    <xf numFmtId="167" fontId="5" fillId="0" borderId="18" xfId="1" applyNumberFormat="1" applyFont="1" applyFill="1" applyBorder="1" applyAlignment="1" applyProtection="1">
      <alignment wrapText="1"/>
      <protection hidden="1"/>
    </xf>
    <xf numFmtId="171" fontId="5" fillId="0" borderId="24" xfId="1" applyNumberFormat="1" applyFont="1" applyFill="1" applyBorder="1" applyAlignment="1" applyProtection="1">
      <alignment wrapText="1"/>
      <protection hidden="1"/>
    </xf>
    <xf numFmtId="3" fontId="6" fillId="0" borderId="4" xfId="1" applyNumberFormat="1" applyFont="1" applyFill="1" applyBorder="1" applyAlignment="1" applyProtection="1">
      <protection hidden="1"/>
    </xf>
    <xf numFmtId="3" fontId="5" fillId="0" borderId="18" xfId="1" applyNumberFormat="1" applyFont="1" applyFill="1" applyBorder="1" applyAlignment="1" applyProtection="1">
      <protection hidden="1"/>
    </xf>
    <xf numFmtId="3" fontId="4" fillId="0" borderId="24" xfId="1" applyNumberFormat="1" applyFont="1" applyFill="1" applyBorder="1" applyAlignment="1" applyProtection="1">
      <protection hidden="1"/>
    </xf>
    <xf numFmtId="4" fontId="16" fillId="0" borderId="24" xfId="1" applyNumberFormat="1" applyFont="1" applyFill="1" applyBorder="1" applyAlignment="1" applyProtection="1">
      <alignment horizontal="center"/>
      <protection hidden="1"/>
    </xf>
    <xf numFmtId="4" fontId="16" fillId="0" borderId="1" xfId="1" applyNumberFormat="1" applyFont="1" applyFill="1" applyBorder="1" applyAlignment="1" applyProtection="1">
      <alignment horizontal="center"/>
      <protection hidden="1"/>
    </xf>
    <xf numFmtId="0" fontId="15" fillId="0" borderId="0" xfId="1" applyNumberFormat="1" applyFont="1" applyFill="1" applyBorder="1" applyAlignment="1" applyProtection="1">
      <protection hidden="1"/>
    </xf>
    <xf numFmtId="167" fontId="26" fillId="0" borderId="2" xfId="1" applyNumberFormat="1" applyFont="1" applyFill="1" applyBorder="1" applyAlignment="1" applyProtection="1">
      <alignment horizontal="justify" vertical="justify" wrapText="1"/>
      <protection hidden="1"/>
    </xf>
    <xf numFmtId="167" fontId="26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6" fillId="0" borderId="1" xfId="1" applyNumberFormat="1" applyFont="1" applyFill="1" applyBorder="1" applyAlignment="1" applyProtection="1">
      <alignment wrapText="1"/>
      <protection hidden="1"/>
    </xf>
    <xf numFmtId="170" fontId="5" fillId="0" borderId="15" xfId="1" applyNumberFormat="1" applyFont="1" applyFill="1" applyBorder="1" applyAlignment="1" applyProtection="1">
      <alignment wrapText="1"/>
      <protection hidden="1"/>
    </xf>
    <xf numFmtId="166" fontId="6" fillId="0" borderId="16" xfId="1" applyNumberFormat="1" applyFont="1" applyFill="1" applyBorder="1" applyAlignment="1" applyProtection="1">
      <alignment wrapText="1"/>
      <protection hidden="1"/>
    </xf>
    <xf numFmtId="168" fontId="6" fillId="0" borderId="16" xfId="1" applyNumberFormat="1" applyFont="1" applyFill="1" applyBorder="1" applyAlignment="1" applyProtection="1">
      <alignment horizontal="right" wrapText="1"/>
      <protection hidden="1"/>
    </xf>
    <xf numFmtId="167" fontId="5" fillId="0" borderId="3" xfId="1" applyNumberFormat="1" applyFont="1" applyFill="1" applyBorder="1" applyAlignment="1" applyProtection="1">
      <alignment wrapText="1"/>
      <protection hidden="1"/>
    </xf>
    <xf numFmtId="171" fontId="5" fillId="0" borderId="16" xfId="1" applyNumberFormat="1" applyFont="1" applyFill="1" applyBorder="1" applyAlignment="1" applyProtection="1">
      <alignment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3" fontId="5" fillId="0" borderId="3" xfId="1" applyNumberFormat="1" applyFont="1" applyFill="1" applyBorder="1" applyAlignment="1" applyProtection="1">
      <protection hidden="1"/>
    </xf>
    <xf numFmtId="3" fontId="4" fillId="0" borderId="16" xfId="1" applyNumberFormat="1" applyFont="1" applyFill="1" applyBorder="1" applyAlignment="1" applyProtection="1">
      <protection hidden="1"/>
    </xf>
    <xf numFmtId="4" fontId="16" fillId="0" borderId="16" xfId="1" applyNumberFormat="1" applyFont="1" applyFill="1" applyBorder="1" applyAlignment="1" applyProtection="1">
      <protection hidden="1"/>
    </xf>
    <xf numFmtId="4" fontId="16" fillId="0" borderId="1" xfId="1" applyNumberFormat="1" applyFont="1" applyFill="1" applyBorder="1" applyAlignment="1" applyProtection="1">
      <protection hidden="1"/>
    </xf>
    <xf numFmtId="0" fontId="4" fillId="0" borderId="0" xfId="1" applyAlignment="1">
      <alignment vertical="center"/>
    </xf>
    <xf numFmtId="167" fontId="24" fillId="0" borderId="2" xfId="1" applyNumberFormat="1" applyFont="1" applyFill="1" applyBorder="1" applyAlignment="1" applyProtection="1">
      <alignment horizontal="justify" vertical="justify" wrapText="1"/>
      <protection hidden="1"/>
    </xf>
    <xf numFmtId="169" fontId="2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16" xfId="1" applyNumberFormat="1" applyFont="1" applyFill="1" applyBorder="1" applyAlignment="1" applyProtection="1">
      <alignment vertical="justify" wrapText="1"/>
      <protection hidden="1"/>
    </xf>
    <xf numFmtId="0" fontId="26" fillId="0" borderId="15" xfId="1" applyNumberFormat="1" applyFont="1" applyFill="1" applyBorder="1" applyAlignment="1" applyProtection="1">
      <alignment vertical="justify" wrapText="1"/>
      <protection hidden="1"/>
    </xf>
    <xf numFmtId="0" fontId="26" fillId="0" borderId="3" xfId="1" applyNumberFormat="1" applyFont="1" applyFill="1" applyBorder="1" applyAlignment="1" applyProtection="1">
      <alignment vertical="justify" wrapText="1"/>
      <protection hidden="1"/>
    </xf>
    <xf numFmtId="0" fontId="26" fillId="0" borderId="16" xfId="1" applyNumberFormat="1" applyFont="1" applyFill="1" applyBorder="1" applyAlignment="1" applyProtection="1">
      <alignment vertical="justify" wrapText="1"/>
      <protection hidden="1"/>
    </xf>
    <xf numFmtId="0" fontId="26" fillId="0" borderId="15" xfId="1" applyNumberFormat="1" applyFont="1" applyFill="1" applyBorder="1" applyAlignment="1" applyProtection="1">
      <alignment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169" fontId="2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1" xfId="1" applyNumberFormat="1" applyFont="1" applyFill="1" applyBorder="1" applyAlignment="1" applyProtection="1">
      <alignment wrapText="1"/>
      <protection hidden="1"/>
    </xf>
    <xf numFmtId="166" fontId="5" fillId="0" borderId="16" xfId="1" applyNumberFormat="1" applyFont="1" applyFill="1" applyBorder="1" applyAlignment="1" applyProtection="1">
      <alignment wrapText="1"/>
      <protection hidden="1"/>
    </xf>
    <xf numFmtId="168" fontId="5" fillId="0" borderId="16" xfId="1" applyNumberFormat="1" applyFont="1" applyFill="1" applyBorder="1" applyAlignment="1" applyProtection="1">
      <alignment horizontal="right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4" fontId="4" fillId="0" borderId="16" xfId="1" applyNumberFormat="1" applyFont="1" applyFill="1" applyBorder="1" applyAlignment="1" applyProtection="1">
      <protection hidden="1"/>
    </xf>
    <xf numFmtId="4" fontId="4" fillId="0" borderId="1" xfId="1" applyNumberFormat="1" applyFont="1" applyFill="1" applyBorder="1" applyAlignment="1" applyProtection="1">
      <protection hidden="1"/>
    </xf>
    <xf numFmtId="0" fontId="2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0" fontId="28" fillId="0" borderId="1" xfId="1" applyNumberFormat="1" applyFont="1" applyFill="1" applyBorder="1" applyAlignment="1" applyProtection="1">
      <alignment horizontal="justify" vertical="justify" wrapText="1"/>
      <protection hidden="1"/>
    </xf>
    <xf numFmtId="4" fontId="29" fillId="0" borderId="1" xfId="1" applyNumberFormat="1" applyFont="1" applyFill="1" applyBorder="1" applyAlignment="1" applyProtection="1">
      <protection hidden="1"/>
    </xf>
    <xf numFmtId="0" fontId="23" fillId="0" borderId="25" xfId="1" applyFont="1" applyBorder="1" applyAlignment="1" applyProtection="1">
      <alignment horizontal="justify" vertical="justify"/>
      <protection hidden="1"/>
    </xf>
    <xf numFmtId="170" fontId="6" fillId="0" borderId="15" xfId="1" applyNumberFormat="1" applyFont="1" applyFill="1" applyBorder="1" applyAlignment="1" applyProtection="1">
      <alignment wrapText="1"/>
      <protection hidden="1"/>
    </xf>
    <xf numFmtId="167" fontId="6" fillId="0" borderId="3" xfId="1" applyNumberFormat="1" applyFont="1" applyFill="1" applyBorder="1" applyAlignment="1" applyProtection="1">
      <alignment wrapText="1"/>
      <protection hidden="1"/>
    </xf>
    <xf numFmtId="171" fontId="6" fillId="0" borderId="16" xfId="1" applyNumberFormat="1" applyFont="1" applyFill="1" applyBorder="1" applyAlignment="1" applyProtection="1">
      <alignment wrapText="1"/>
      <protection hidden="1"/>
    </xf>
    <xf numFmtId="3" fontId="6" fillId="0" borderId="3" xfId="1" applyNumberFormat="1" applyFont="1" applyFill="1" applyBorder="1" applyAlignment="1" applyProtection="1">
      <protection hidden="1"/>
    </xf>
    <xf numFmtId="3" fontId="16" fillId="0" borderId="16" xfId="1" applyNumberFormat="1" applyFont="1" applyFill="1" applyBorder="1" applyAlignment="1" applyProtection="1">
      <protection hidden="1"/>
    </xf>
    <xf numFmtId="0" fontId="25" fillId="0" borderId="0" xfId="1" applyNumberFormat="1" applyFont="1" applyFill="1" applyBorder="1" applyAlignment="1" applyProtection="1">
      <protection hidden="1"/>
    </xf>
    <xf numFmtId="0" fontId="16" fillId="0" borderId="0" xfId="1" applyFont="1"/>
    <xf numFmtId="0" fontId="24" fillId="0" borderId="15" xfId="1" applyNumberFormat="1" applyFont="1" applyFill="1" applyBorder="1" applyAlignment="1" applyProtection="1">
      <alignment horizontal="justify" vertical="justify" wrapText="1"/>
      <protection hidden="1"/>
    </xf>
    <xf numFmtId="167" fontId="6" fillId="0" borderId="2" xfId="1" applyNumberFormat="1" applyFont="1" applyFill="1" applyBorder="1" applyAlignment="1" applyProtection="1">
      <alignment horizontal="justify" vertical="justify" wrapText="1"/>
      <protection hidden="1"/>
    </xf>
    <xf numFmtId="169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6" xfId="1" applyNumberFormat="1" applyFont="1" applyFill="1" applyBorder="1" applyAlignment="1" applyProtection="1">
      <alignment horizontal="left" vertical="justify" wrapText="1"/>
      <protection hidden="1"/>
    </xf>
    <xf numFmtId="169" fontId="6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5" xfId="1" applyNumberFormat="1" applyFont="1" applyFill="1" applyBorder="1" applyAlignment="1" applyProtection="1">
      <alignment horizontal="justify" vertical="justify" wrapText="1"/>
      <protection hidden="1"/>
    </xf>
    <xf numFmtId="4" fontId="29" fillId="0" borderId="0" xfId="1" applyNumberFormat="1" applyFont="1" applyFill="1" applyBorder="1" applyAlignment="1" applyProtection="1">
      <protection hidden="1"/>
    </xf>
    <xf numFmtId="0" fontId="5" fillId="0" borderId="15" xfId="1" applyNumberFormat="1" applyFont="1" applyFill="1" applyBorder="1" applyAlignment="1" applyProtection="1">
      <alignment horizontal="justify" vertical="justify"/>
      <protection hidden="1"/>
    </xf>
    <xf numFmtId="0" fontId="22" fillId="0" borderId="0" xfId="1" applyFont="1" applyBorder="1" applyAlignment="1" applyProtection="1">
      <alignment horizontal="justify" vertical="justify"/>
      <protection hidden="1"/>
    </xf>
    <xf numFmtId="0" fontId="30" fillId="0" borderId="0" xfId="1" applyFont="1"/>
    <xf numFmtId="0" fontId="6" fillId="0" borderId="15" xfId="1" applyNumberFormat="1" applyFont="1" applyFill="1" applyBorder="1" applyAlignment="1" applyProtection="1">
      <alignment horizontal="justify" vertical="justify"/>
      <protection hidden="1"/>
    </xf>
    <xf numFmtId="0" fontId="18" fillId="0" borderId="15" xfId="1" applyNumberFormat="1" applyFont="1" applyFill="1" applyBorder="1" applyAlignment="1" applyProtection="1">
      <alignment horizontal="justify" vertical="justify"/>
      <protection hidden="1"/>
    </xf>
    <xf numFmtId="167" fontId="18" fillId="0" borderId="1" xfId="1" applyNumberFormat="1" applyFont="1" applyFill="1" applyBorder="1" applyAlignment="1" applyProtection="1">
      <alignment wrapText="1"/>
      <protection hidden="1"/>
    </xf>
    <xf numFmtId="166" fontId="18" fillId="0" borderId="16" xfId="1" applyNumberFormat="1" applyFont="1" applyFill="1" applyBorder="1" applyAlignment="1" applyProtection="1">
      <alignment wrapText="1"/>
      <protection hidden="1"/>
    </xf>
    <xf numFmtId="168" fontId="18" fillId="0" borderId="16" xfId="1" applyNumberFormat="1" applyFont="1" applyFill="1" applyBorder="1" applyAlignment="1" applyProtection="1">
      <alignment horizontal="right" wrapText="1"/>
      <protection hidden="1"/>
    </xf>
    <xf numFmtId="167" fontId="18" fillId="0" borderId="1" xfId="1" applyNumberFormat="1" applyFont="1" applyFill="1" applyBorder="1" applyAlignment="1" applyProtection="1">
      <alignment horizontal="right" wrapText="1"/>
      <protection hidden="1"/>
    </xf>
    <xf numFmtId="0" fontId="31" fillId="0" borderId="15" xfId="1" applyNumberFormat="1" applyFont="1" applyFill="1" applyBorder="1" applyAlignment="1" applyProtection="1">
      <alignment horizontal="justify" vertical="justify"/>
      <protection hidden="1"/>
    </xf>
    <xf numFmtId="167" fontId="31" fillId="0" borderId="1" xfId="1" applyNumberFormat="1" applyFont="1" applyFill="1" applyBorder="1" applyAlignment="1" applyProtection="1">
      <alignment wrapText="1"/>
      <protection hidden="1"/>
    </xf>
    <xf numFmtId="166" fontId="31" fillId="0" borderId="16" xfId="1" applyNumberFormat="1" applyFont="1" applyFill="1" applyBorder="1" applyAlignment="1" applyProtection="1">
      <alignment wrapText="1"/>
      <protection hidden="1"/>
    </xf>
    <xf numFmtId="168" fontId="31" fillId="0" borderId="16" xfId="1" applyNumberFormat="1" applyFont="1" applyFill="1" applyBorder="1" applyAlignment="1" applyProtection="1">
      <alignment horizontal="right" wrapText="1"/>
      <protection hidden="1"/>
    </xf>
    <xf numFmtId="167" fontId="31" fillId="0" borderId="1" xfId="1" applyNumberFormat="1" applyFont="1" applyFill="1" applyBorder="1" applyAlignment="1" applyProtection="1">
      <alignment horizontal="right" wrapText="1"/>
      <protection hidden="1"/>
    </xf>
    <xf numFmtId="0" fontId="18" fillId="0" borderId="15" xfId="1" applyNumberFormat="1" applyFont="1" applyFill="1" applyBorder="1" applyAlignment="1" applyProtection="1">
      <alignment horizontal="justify" vertical="justify" wrapText="1"/>
      <protection hidden="1"/>
    </xf>
    <xf numFmtId="167" fontId="32" fillId="0" borderId="2" xfId="1" applyNumberFormat="1" applyFont="1" applyFill="1" applyBorder="1" applyAlignment="1" applyProtection="1">
      <alignment horizontal="justify" vertical="justify" wrapText="1"/>
      <protection hidden="1"/>
    </xf>
    <xf numFmtId="167" fontId="3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28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28" fillId="0" borderId="3" xfId="1" applyNumberFormat="1" applyFont="1" applyFill="1" applyBorder="1" applyAlignment="1" applyProtection="1">
      <alignment horizontal="left" vertical="justify" wrapText="1"/>
      <protection hidden="1"/>
    </xf>
    <xf numFmtId="169" fontId="24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15" xfId="1" applyNumberFormat="1" applyFont="1" applyFill="1" applyBorder="1" applyAlignment="1" applyProtection="1">
      <alignment horizontal="justify" vertical="justify" wrapText="1"/>
      <protection hidden="1"/>
    </xf>
    <xf numFmtId="169" fontId="24" fillId="0" borderId="15" xfId="1" applyNumberFormat="1" applyFont="1" applyFill="1" applyBorder="1" applyAlignment="1" applyProtection="1">
      <alignment horizontal="justify" vertical="justify" wrapText="1"/>
      <protection hidden="1"/>
    </xf>
    <xf numFmtId="167" fontId="32" fillId="0" borderId="2" xfId="1" applyNumberFormat="1" applyFont="1" applyFill="1" applyBorder="1" applyAlignment="1" applyProtection="1">
      <alignment horizontal="justify" vertical="justify" wrapText="1"/>
      <protection hidden="1"/>
    </xf>
    <xf numFmtId="167" fontId="32" fillId="0" borderId="15" xfId="1" applyNumberFormat="1" applyFont="1" applyFill="1" applyBorder="1" applyAlignment="1" applyProtection="1">
      <alignment horizontal="justify" vertical="justify" wrapText="1"/>
      <protection hidden="1"/>
    </xf>
    <xf numFmtId="167" fontId="32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6" xfId="1" applyNumberFormat="1" applyFont="1" applyFill="1" applyBorder="1" applyAlignment="1" applyProtection="1">
      <alignment horizontal="justify" vertical="justify" wrapText="1"/>
      <protection hidden="1"/>
    </xf>
    <xf numFmtId="167" fontId="24" fillId="0" borderId="2" xfId="1" applyNumberFormat="1" applyFont="1" applyFill="1" applyBorder="1" applyAlignment="1" applyProtection="1">
      <alignment horizontal="justify" vertical="justify" wrapText="1"/>
      <protection hidden="1"/>
    </xf>
    <xf numFmtId="167" fontId="24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24" fillId="0" borderId="26" xfId="1" applyNumberFormat="1" applyFont="1" applyFill="1" applyBorder="1" applyAlignment="1" applyProtection="1">
      <alignment horizontal="justify" vertical="justify" wrapText="1"/>
      <protection hidden="1"/>
    </xf>
    <xf numFmtId="169" fontId="24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28" xfId="1" applyNumberFormat="1" applyFont="1" applyFill="1" applyBorder="1" applyAlignment="1" applyProtection="1">
      <alignment horizontal="justify" vertical="justify" wrapText="1"/>
      <protection hidden="1"/>
    </xf>
    <xf numFmtId="167" fontId="24" fillId="0" borderId="29" xfId="1" applyNumberFormat="1" applyFont="1" applyFill="1" applyBorder="1" applyAlignment="1" applyProtection="1">
      <alignment horizontal="justify" vertical="justify" wrapText="1"/>
      <protection hidden="1"/>
    </xf>
    <xf numFmtId="169" fontId="24" fillId="0" borderId="30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30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3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3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170" fontId="5" fillId="0" borderId="1" xfId="1" applyNumberFormat="1" applyFont="1" applyFill="1" applyBorder="1" applyAlignment="1" applyProtection="1">
      <alignment wrapText="1"/>
      <protection hidden="1"/>
    </xf>
    <xf numFmtId="171" fontId="5" fillId="0" borderId="1" xfId="1" applyNumberFormat="1" applyFont="1" applyFill="1" applyBorder="1" applyAlignment="1" applyProtection="1">
      <alignment wrapText="1"/>
      <protection hidden="1"/>
    </xf>
    <xf numFmtId="3" fontId="4" fillId="0" borderId="1" xfId="1" applyNumberFormat="1" applyFont="1" applyFill="1" applyBorder="1" applyAlignment="1" applyProtection="1">
      <protection hidden="1"/>
    </xf>
    <xf numFmtId="167" fontId="24" fillId="0" borderId="14" xfId="1" applyNumberFormat="1" applyFont="1" applyFill="1" applyBorder="1" applyAlignment="1" applyProtection="1">
      <alignment horizontal="justify" vertical="justify" wrapText="1"/>
      <protection hidden="1"/>
    </xf>
    <xf numFmtId="169" fontId="2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22" fillId="0" borderId="1" xfId="1" applyFont="1" applyBorder="1" applyAlignment="1" applyProtection="1">
      <alignment horizontal="justify" vertical="justify"/>
      <protection hidden="1"/>
    </xf>
    <xf numFmtId="167" fontId="2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0" xfId="1" applyNumberFormat="1" applyFont="1" applyFill="1" applyAlignment="1" applyProtection="1">
      <protection hidden="1"/>
    </xf>
    <xf numFmtId="167" fontId="2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29" xfId="1" applyNumberFormat="1" applyFont="1" applyFill="1" applyBorder="1" applyAlignment="1" applyProtection="1">
      <alignment horizontal="justify" vertical="justify"/>
      <protection hidden="1"/>
    </xf>
    <xf numFmtId="0" fontId="24" fillId="0" borderId="30" xfId="1" applyNumberFormat="1" applyFont="1" applyFill="1" applyBorder="1" applyAlignment="1" applyProtection="1">
      <alignment horizontal="justify" vertical="justify"/>
      <protection hidden="1"/>
    </xf>
    <xf numFmtId="0" fontId="26" fillId="0" borderId="1" xfId="1" applyNumberFormat="1" applyFont="1" applyFill="1" applyBorder="1" applyAlignment="1" applyProtection="1">
      <alignment horizontal="justify" vertical="justify"/>
      <protection hidden="1"/>
    </xf>
    <xf numFmtId="0" fontId="5" fillId="0" borderId="1" xfId="1" applyNumberFormat="1" applyFont="1" applyFill="1" applyBorder="1" applyAlignment="1" applyProtection="1">
      <alignment wrapText="1"/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right" wrapText="1"/>
      <protection hidden="1"/>
    </xf>
    <xf numFmtId="0" fontId="6" fillId="0" borderId="1" xfId="1" applyNumberFormat="1" applyFont="1" applyFill="1" applyBorder="1" applyAlignment="1" applyProtection="1">
      <protection hidden="1"/>
    </xf>
    <xf numFmtId="3" fontId="6" fillId="0" borderId="1" xfId="1" applyNumberFormat="1" applyFont="1" applyFill="1" applyBorder="1" applyAlignment="1" applyProtection="1">
      <alignment wrapText="1"/>
      <protection hidden="1"/>
    </xf>
    <xf numFmtId="3" fontId="16" fillId="0" borderId="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justify" vertical="justify"/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3" fontId="16" fillId="0" borderId="0" xfId="1" applyNumberFormat="1" applyFont="1" applyFill="1" applyAlignment="1" applyProtection="1">
      <protection hidden="1"/>
    </xf>
    <xf numFmtId="3" fontId="6" fillId="0" borderId="0" xfId="1" applyNumberFormat="1" applyFont="1" applyFill="1" applyAlignment="1" applyProtection="1">
      <protection hidden="1"/>
    </xf>
    <xf numFmtId="0" fontId="5" fillId="0" borderId="0" xfId="1" applyFont="1" applyAlignment="1" applyProtection="1">
      <alignment horizontal="justify" vertical="justify"/>
      <protection hidden="1"/>
    </xf>
    <xf numFmtId="0" fontId="3" fillId="0" borderId="0" xfId="1" applyFont="1" applyAlignment="1" applyProtection="1">
      <alignment horizontal="justify" vertical="justify"/>
      <protection hidden="1"/>
    </xf>
    <xf numFmtId="0" fontId="4" fillId="0" borderId="0" xfId="1" applyAlignment="1">
      <alignment horizontal="right"/>
    </xf>
    <xf numFmtId="0" fontId="6" fillId="0" borderId="0" xfId="6" applyFont="1" applyAlignment="1">
      <alignment horizontal="center"/>
    </xf>
    <xf numFmtId="0" fontId="6" fillId="0" borderId="0" xfId="6" applyFont="1" applyAlignment="1"/>
    <xf numFmtId="0" fontId="11" fillId="0" borderId="0" xfId="6" applyFont="1" applyAlignment="1"/>
    <xf numFmtId="0" fontId="11" fillId="0" borderId="0" xfId="6" applyFont="1" applyBorder="1" applyAlignment="1">
      <alignment horizontal="center" vertical="top" wrapText="1"/>
    </xf>
    <xf numFmtId="0" fontId="11" fillId="0" borderId="0" xfId="6" applyFont="1" applyBorder="1" applyAlignment="1">
      <alignment vertical="top" wrapText="1"/>
    </xf>
    <xf numFmtId="0" fontId="11" fillId="0" borderId="0" xfId="6" quotePrefix="1" applyFont="1" applyAlignment="1">
      <alignment horizontal="center" wrapText="1"/>
    </xf>
    <xf numFmtId="0" fontId="11" fillId="0" borderId="0" xfId="6" applyFont="1" applyAlignment="1">
      <alignment horizontal="center" wrapText="1"/>
    </xf>
    <xf numFmtId="0" fontId="11" fillId="0" borderId="0" xfId="6" quotePrefix="1" applyFont="1" applyAlignment="1">
      <alignment wrapText="1"/>
    </xf>
    <xf numFmtId="0" fontId="11" fillId="0" borderId="0" xfId="6" applyFont="1" applyAlignment="1">
      <alignment wrapText="1"/>
    </xf>
    <xf numFmtId="0" fontId="33" fillId="0" borderId="0" xfId="7"/>
    <xf numFmtId="0" fontId="33" fillId="0" borderId="0" xfId="7" applyFill="1"/>
    <xf numFmtId="0" fontId="5" fillId="0" borderId="0" xfId="7" applyFont="1" applyFill="1"/>
    <xf numFmtId="0" fontId="26" fillId="0" borderId="31" xfId="7" applyNumberFormat="1" applyFont="1" applyFill="1" applyBorder="1" applyAlignment="1" applyProtection="1">
      <protection hidden="1"/>
    </xf>
    <xf numFmtId="0" fontId="26" fillId="0" borderId="12" xfId="7" applyNumberFormat="1" applyFont="1" applyFill="1" applyBorder="1" applyAlignment="1" applyProtection="1">
      <protection hidden="1"/>
    </xf>
    <xf numFmtId="172" fontId="26" fillId="0" borderId="12" xfId="7" applyNumberFormat="1" applyFont="1" applyFill="1" applyBorder="1" applyAlignment="1" applyProtection="1">
      <protection hidden="1"/>
    </xf>
    <xf numFmtId="0" fontId="27" fillId="0" borderId="12" xfId="7" applyNumberFormat="1" applyFont="1" applyFill="1" applyBorder="1" applyAlignment="1" applyProtection="1">
      <protection hidden="1"/>
    </xf>
    <xf numFmtId="0" fontId="5" fillId="0" borderId="12" xfId="7" applyNumberFormat="1" applyFont="1" applyFill="1" applyBorder="1" applyAlignment="1" applyProtection="1">
      <protection hidden="1"/>
    </xf>
    <xf numFmtId="0" fontId="5" fillId="0" borderId="12" xfId="7" applyFont="1" applyFill="1" applyBorder="1" applyProtection="1">
      <protection hidden="1"/>
    </xf>
    <xf numFmtId="0" fontId="5" fillId="0" borderId="11" xfId="7" applyFont="1" applyFill="1" applyBorder="1" applyProtection="1">
      <protection hidden="1"/>
    </xf>
    <xf numFmtId="0" fontId="34" fillId="0" borderId="0" xfId="7" applyNumberFormat="1" applyFont="1" applyFill="1" applyBorder="1" applyAlignment="1" applyProtection="1">
      <protection hidden="1"/>
    </xf>
    <xf numFmtId="0" fontId="4" fillId="0" borderId="0" xfId="7" applyFont="1"/>
    <xf numFmtId="172" fontId="6" fillId="0" borderId="1" xfId="7" applyNumberFormat="1" applyFont="1" applyFill="1" applyBorder="1" applyAlignment="1" applyProtection="1">
      <protection hidden="1"/>
    </xf>
    <xf numFmtId="2" fontId="6" fillId="0" borderId="1" xfId="7" applyNumberFormat="1" applyFont="1" applyFill="1" applyBorder="1" applyAlignment="1" applyProtection="1">
      <protection hidden="1"/>
    </xf>
    <xf numFmtId="0" fontId="6" fillId="0" borderId="1" xfId="7" applyNumberFormat="1" applyFont="1" applyFill="1" applyBorder="1" applyAlignment="1" applyProtection="1">
      <alignment horizontal="right"/>
      <protection hidden="1"/>
    </xf>
    <xf numFmtId="0" fontId="6" fillId="0" borderId="1" xfId="7" applyNumberFormat="1" applyFont="1" applyFill="1" applyBorder="1" applyAlignment="1" applyProtection="1">
      <alignment horizontal="center"/>
      <protection hidden="1"/>
    </xf>
    <xf numFmtId="0" fontId="6" fillId="0" borderId="1" xfId="7" applyFont="1" applyFill="1" applyBorder="1" applyAlignment="1" applyProtection="1">
      <alignment horizontal="left"/>
      <protection hidden="1"/>
    </xf>
    <xf numFmtId="0" fontId="15" fillId="0" borderId="0" xfId="7" applyNumberFormat="1" applyFont="1" applyFill="1" applyBorder="1" applyAlignment="1" applyProtection="1">
      <protection hidden="1"/>
    </xf>
    <xf numFmtId="172" fontId="5" fillId="0" borderId="1" xfId="7" applyNumberFormat="1" applyFont="1" applyFill="1" applyBorder="1" applyAlignment="1" applyProtection="1">
      <protection hidden="1"/>
    </xf>
    <xf numFmtId="167" fontId="5" fillId="0" borderId="1" xfId="7" applyNumberFormat="1" applyFont="1" applyFill="1" applyBorder="1" applyAlignment="1" applyProtection="1">
      <protection hidden="1"/>
    </xf>
    <xf numFmtId="167" fontId="5" fillId="0" borderId="1" xfId="7" applyNumberFormat="1" applyFont="1" applyFill="1" applyBorder="1" applyAlignment="1" applyProtection="1">
      <alignment horizontal="right"/>
      <protection hidden="1"/>
    </xf>
    <xf numFmtId="166" fontId="5" fillId="0" borderId="1" xfId="7" applyNumberFormat="1" applyFont="1" applyFill="1" applyBorder="1" applyAlignment="1" applyProtection="1">
      <protection hidden="1"/>
    </xf>
    <xf numFmtId="168" fontId="5" fillId="0" borderId="1" xfId="7" applyNumberFormat="1" applyFont="1" applyFill="1" applyBorder="1" applyAlignment="1" applyProtection="1">
      <alignment horizontal="right"/>
      <protection hidden="1"/>
    </xf>
    <xf numFmtId="0" fontId="5" fillId="0" borderId="1" xfId="7" applyNumberFormat="1" applyFont="1" applyFill="1" applyBorder="1" applyAlignment="1" applyProtection="1">
      <alignment wrapText="1"/>
      <protection hidden="1"/>
    </xf>
    <xf numFmtId="167" fontId="6" fillId="0" borderId="1" xfId="7" applyNumberFormat="1" applyFont="1" applyFill="1" applyBorder="1" applyAlignment="1" applyProtection="1">
      <protection hidden="1"/>
    </xf>
    <xf numFmtId="167" fontId="6" fillId="0" borderId="1" xfId="7" applyNumberFormat="1" applyFont="1" applyFill="1" applyBorder="1" applyAlignment="1" applyProtection="1">
      <alignment horizontal="right"/>
      <protection hidden="1"/>
    </xf>
    <xf numFmtId="166" fontId="6" fillId="0" borderId="1" xfId="7" applyNumberFormat="1" applyFont="1" applyFill="1" applyBorder="1" applyAlignment="1" applyProtection="1">
      <protection hidden="1"/>
    </xf>
    <xf numFmtId="168" fontId="6" fillId="0" borderId="1" xfId="7" applyNumberFormat="1" applyFont="1" applyFill="1" applyBorder="1" applyAlignment="1" applyProtection="1">
      <alignment horizontal="right"/>
      <protection hidden="1"/>
    </xf>
    <xf numFmtId="0" fontId="6" fillId="0" borderId="1" xfId="7" applyNumberFormat="1" applyFont="1" applyFill="1" applyBorder="1" applyAlignment="1" applyProtection="1">
      <alignment wrapText="1"/>
      <protection hidden="1"/>
    </xf>
    <xf numFmtId="0" fontId="6" fillId="0" borderId="1" xfId="7" applyNumberFormat="1" applyFont="1" applyFill="1" applyBorder="1" applyAlignment="1" applyProtection="1">
      <alignment wrapText="1"/>
      <protection hidden="1"/>
    </xf>
    <xf numFmtId="0" fontId="5" fillId="0" borderId="1" xfId="7" applyNumberFormat="1" applyFont="1" applyFill="1" applyBorder="1" applyAlignment="1" applyProtection="1">
      <alignment wrapText="1"/>
      <protection hidden="1"/>
    </xf>
    <xf numFmtId="2" fontId="5" fillId="0" borderId="1" xfId="7" applyNumberFormat="1" applyFont="1" applyFill="1" applyBorder="1" applyAlignment="1" applyProtection="1">
      <protection hidden="1"/>
    </xf>
    <xf numFmtId="0" fontId="5" fillId="0" borderId="1" xfId="7" applyNumberFormat="1" applyFont="1" applyFill="1" applyBorder="1" applyProtection="1">
      <protection hidden="1"/>
    </xf>
    <xf numFmtId="173" fontId="5" fillId="0" borderId="1" xfId="7" applyNumberFormat="1" applyFont="1" applyFill="1" applyBorder="1" applyAlignment="1" applyProtection="1">
      <protection hidden="1"/>
    </xf>
    <xf numFmtId="4" fontId="5" fillId="0" borderId="1" xfId="7" applyNumberFormat="1" applyFont="1" applyFill="1" applyBorder="1" applyAlignment="1" applyProtection="1">
      <protection hidden="1"/>
    </xf>
    <xf numFmtId="173" fontId="5" fillId="0" borderId="1" xfId="7" applyNumberFormat="1" applyFont="1" applyFill="1" applyBorder="1" applyAlignment="1" applyProtection="1">
      <alignment wrapText="1"/>
      <protection hidden="1"/>
    </xf>
    <xf numFmtId="167" fontId="5" fillId="0" borderId="1" xfId="7" applyNumberFormat="1" applyFont="1" applyFill="1" applyBorder="1" applyAlignment="1" applyProtection="1">
      <alignment wrapText="1"/>
      <protection hidden="1"/>
    </xf>
    <xf numFmtId="49" fontId="5" fillId="0" borderId="1" xfId="7" applyNumberFormat="1" applyFont="1" applyFill="1" applyBorder="1" applyAlignment="1" applyProtection="1">
      <alignment horizontal="right" wrapText="1"/>
      <protection hidden="1"/>
    </xf>
    <xf numFmtId="172" fontId="27" fillId="0" borderId="1" xfId="7" applyNumberFormat="1" applyFont="1" applyFill="1" applyBorder="1" applyAlignment="1" applyProtection="1">
      <protection hidden="1"/>
    </xf>
    <xf numFmtId="167" fontId="27" fillId="0" borderId="1" xfId="7" applyNumberFormat="1" applyFont="1" applyFill="1" applyBorder="1" applyAlignment="1" applyProtection="1">
      <protection hidden="1"/>
    </xf>
    <xf numFmtId="49" fontId="5" fillId="0" borderId="1" xfId="7" applyNumberFormat="1" applyFont="1" applyFill="1" applyBorder="1" applyAlignment="1" applyProtection="1">
      <alignment horizontal="right"/>
      <protection hidden="1"/>
    </xf>
    <xf numFmtId="172" fontId="26" fillId="0" borderId="1" xfId="7" applyNumberFormat="1" applyFont="1" applyFill="1" applyBorder="1" applyAlignment="1" applyProtection="1">
      <protection hidden="1"/>
    </xf>
    <xf numFmtId="167" fontId="26" fillId="0" borderId="1" xfId="7" applyNumberFormat="1" applyFont="1" applyFill="1" applyBorder="1" applyAlignment="1" applyProtection="1">
      <protection hidden="1"/>
    </xf>
    <xf numFmtId="168" fontId="24" fillId="0" borderId="1" xfId="7" applyNumberFormat="1" applyFont="1" applyFill="1" applyBorder="1" applyAlignment="1" applyProtection="1">
      <alignment horizontal="right"/>
      <protection hidden="1"/>
    </xf>
    <xf numFmtId="0" fontId="6" fillId="0" borderId="1" xfId="7" applyNumberFormat="1" applyFont="1" applyFill="1" applyBorder="1" applyAlignment="1" applyProtection="1">
      <alignment horizontal="center" vertical="center" wrapText="1"/>
      <protection hidden="1"/>
    </xf>
    <xf numFmtId="2" fontId="6" fillId="0" borderId="1" xfId="7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7" applyNumberFormat="1" applyFont="1" applyFill="1" applyBorder="1" applyAlignment="1" applyProtection="1">
      <alignment horizontal="center" vertical="center"/>
      <protection hidden="1"/>
    </xf>
    <xf numFmtId="167" fontId="6" fillId="0" borderId="1" xfId="7" applyNumberFormat="1" applyFont="1" applyFill="1" applyBorder="1" applyAlignment="1" applyProtection="1">
      <alignment horizontal="center" vertical="center"/>
      <protection hidden="1"/>
    </xf>
    <xf numFmtId="166" fontId="6" fillId="0" borderId="1" xfId="7" applyNumberFormat="1" applyFont="1" applyFill="1" applyBorder="1" applyAlignment="1" applyProtection="1">
      <alignment horizontal="center" vertical="center"/>
      <protection hidden="1"/>
    </xf>
    <xf numFmtId="168" fontId="6" fillId="0" borderId="1" xfId="7" applyNumberFormat="1" applyFont="1" applyFill="1" applyBorder="1" applyAlignment="1" applyProtection="1">
      <alignment horizontal="center" vertical="center"/>
      <protection hidden="1"/>
    </xf>
    <xf numFmtId="0" fontId="26" fillId="0" borderId="1" xfId="7" applyNumberFormat="1" applyFont="1" applyFill="1" applyBorder="1" applyAlignment="1" applyProtection="1">
      <alignment horizontal="center" vertical="center"/>
      <protection hidden="1"/>
    </xf>
    <xf numFmtId="0" fontId="35" fillId="0" borderId="0" xfId="7" applyNumberFormat="1" applyFont="1" applyFill="1" applyBorder="1" applyAlignment="1" applyProtection="1">
      <protection hidden="1"/>
    </xf>
    <xf numFmtId="0" fontId="26" fillId="0" borderId="1" xfId="7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7" applyNumberFormat="1" applyFont="1" applyFill="1" applyBorder="1" applyAlignment="1" applyProtection="1">
      <alignment horizontal="center" vertical="center"/>
      <protection hidden="1"/>
    </xf>
    <xf numFmtId="0" fontId="5" fillId="0" borderId="0" xfId="7" applyFont="1" applyFill="1" applyBorder="1" applyProtection="1">
      <protection hidden="1"/>
    </xf>
    <xf numFmtId="0" fontId="26" fillId="0" borderId="0" xfId="7" applyNumberFormat="1" applyFont="1" applyFill="1" applyBorder="1" applyAlignment="1" applyProtection="1">
      <protection hidden="1"/>
    </xf>
    <xf numFmtId="0" fontId="35" fillId="0" borderId="0" xfId="7" applyNumberFormat="1" applyFont="1" applyFill="1" applyAlignment="1" applyProtection="1">
      <protection hidden="1"/>
    </xf>
    <xf numFmtId="0" fontId="5" fillId="0" borderId="0" xfId="7" applyFont="1" applyFill="1" applyProtection="1">
      <protection hidden="1"/>
    </xf>
    <xf numFmtId="0" fontId="26" fillId="0" borderId="0" xfId="7" applyNumberFormat="1" applyFont="1" applyFill="1" applyAlignment="1" applyProtection="1">
      <alignment horizontal="center"/>
      <protection hidden="1"/>
    </xf>
    <xf numFmtId="0" fontId="27" fillId="0" borderId="0" xfId="7" applyNumberFormat="1" applyFont="1" applyFill="1" applyAlignment="1" applyProtection="1">
      <alignment horizontal="right"/>
      <protection hidden="1"/>
    </xf>
    <xf numFmtId="0" fontId="5" fillId="0" borderId="0" xfId="7" applyNumberFormat="1" applyFont="1" applyFill="1" applyAlignment="1" applyProtection="1">
      <protection hidden="1"/>
    </xf>
    <xf numFmtId="0" fontId="34" fillId="0" borderId="0" xfId="7" applyNumberFormat="1" applyFont="1" applyFill="1" applyAlignment="1" applyProtection="1">
      <protection hidden="1"/>
    </xf>
    <xf numFmtId="0" fontId="5" fillId="0" borderId="0" xfId="7" applyFont="1" applyFill="1" applyAlignment="1" applyProtection="1">
      <alignment horizontal="left"/>
      <protection hidden="1"/>
    </xf>
    <xf numFmtId="49" fontId="5" fillId="0" borderId="0" xfId="7" applyNumberFormat="1" applyFont="1" applyFill="1" applyAlignment="1" applyProtection="1">
      <alignment horizontal="left"/>
      <protection hidden="1"/>
    </xf>
    <xf numFmtId="49" fontId="24" fillId="0" borderId="0" xfId="7" applyNumberFormat="1" applyFont="1" applyFill="1" applyAlignment="1" applyProtection="1">
      <alignment horizontal="left"/>
      <protection hidden="1"/>
    </xf>
    <xf numFmtId="0" fontId="24" fillId="0" borderId="0" xfId="7" applyNumberFormat="1" applyFont="1" applyFill="1" applyAlignment="1" applyProtection="1">
      <alignment horizontal="left"/>
      <protection hidden="1"/>
    </xf>
    <xf numFmtId="0" fontId="36" fillId="0" borderId="0" xfId="7" applyNumberFormat="1" applyFont="1" applyFill="1" applyAlignment="1" applyProtection="1">
      <alignment horizontal="left"/>
      <protection hidden="1"/>
    </xf>
    <xf numFmtId="0" fontId="33" fillId="0" borderId="0" xfId="7" applyAlignment="1">
      <alignment horizontal="center"/>
    </xf>
    <xf numFmtId="0" fontId="5" fillId="0" borderId="0" xfId="7" applyFont="1" applyFill="1" applyAlignment="1" applyProtection="1">
      <alignment horizontal="center"/>
      <protection hidden="1"/>
    </xf>
    <xf numFmtId="0" fontId="24" fillId="0" borderId="0" xfId="7" applyNumberFormat="1" applyFont="1" applyFill="1" applyAlignment="1" applyProtection="1">
      <alignment horizontal="center"/>
      <protection hidden="1"/>
    </xf>
    <xf numFmtId="0" fontId="37" fillId="0" borderId="0" xfId="7" applyNumberFormat="1" applyFont="1" applyFill="1" applyAlignment="1" applyProtection="1">
      <alignment horizontal="left"/>
      <protection hidden="1"/>
    </xf>
    <xf numFmtId="0" fontId="5" fillId="0" borderId="0" xfId="7" applyNumberFormat="1" applyFont="1" applyFill="1" applyAlignment="1" applyProtection="1">
      <alignment horizontal="center"/>
      <protection hidden="1"/>
    </xf>
    <xf numFmtId="0" fontId="6" fillId="0" borderId="0" xfId="7" applyNumberFormat="1" applyFont="1" applyFill="1" applyAlignment="1" applyProtection="1">
      <alignment horizontal="center"/>
      <protection hidden="1"/>
    </xf>
    <xf numFmtId="0" fontId="6" fillId="0" borderId="0" xfId="7" applyNumberFormat="1" applyFont="1" applyFill="1" applyAlignment="1" applyProtection="1">
      <alignment horizontal="left"/>
      <protection hidden="1"/>
    </xf>
    <xf numFmtId="0" fontId="5" fillId="0" borderId="0" xfId="7" applyFont="1" applyFill="1" applyAlignment="1" applyProtection="1">
      <alignment horizontal="center"/>
      <protection hidden="1"/>
    </xf>
    <xf numFmtId="0" fontId="11" fillId="0" borderId="0" xfId="7" applyFont="1" applyFill="1" applyAlignment="1" applyProtection="1">
      <alignment horizontal="center"/>
      <protection hidden="1"/>
    </xf>
    <xf numFmtId="0" fontId="6" fillId="0" borderId="0" xfId="7" applyFont="1" applyFill="1" applyAlignment="1" applyProtection="1">
      <alignment horizontal="center"/>
      <protection hidden="1"/>
    </xf>
    <xf numFmtId="0" fontId="33" fillId="0" borderId="0" xfId="7" applyFill="1" applyProtection="1">
      <protection hidden="1"/>
    </xf>
    <xf numFmtId="0" fontId="5" fillId="0" borderId="0" xfId="7" applyFont="1" applyFill="1" applyAlignment="1" applyProtection="1">
      <alignment horizontal="right"/>
      <protection hidden="1"/>
    </xf>
    <xf numFmtId="0" fontId="6" fillId="0" borderId="0" xfId="7" applyFont="1" applyFill="1" applyAlignment="1" applyProtection="1">
      <alignment horizontal="right"/>
      <protection hidden="1"/>
    </xf>
    <xf numFmtId="0" fontId="5" fillId="0" borderId="0" xfId="7" applyFont="1" applyFill="1" applyAlignment="1" applyProtection="1">
      <alignment horizontal="right"/>
      <protection hidden="1"/>
    </xf>
    <xf numFmtId="0" fontId="5" fillId="0" borderId="0" xfId="7" applyNumberFormat="1" applyFont="1" applyFill="1" applyAlignment="1" applyProtection="1">
      <alignment horizontal="right" vertical="top" wrapText="1"/>
      <protection hidden="1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8" fillId="0" borderId="0" xfId="0" applyFont="1"/>
    <xf numFmtId="0" fontId="6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8" fillId="0" borderId="30" xfId="0" applyFont="1" applyBorder="1"/>
    <xf numFmtId="0" fontId="4" fillId="0" borderId="30" xfId="0" applyFont="1" applyBorder="1" applyAlignment="1">
      <alignment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 wrapText="1"/>
    </xf>
    <xf numFmtId="172" fontId="3" fillId="0" borderId="0" xfId="7" applyNumberFormat="1" applyFont="1" applyFill="1" applyAlignment="1" applyProtection="1">
      <protection hidden="1"/>
    </xf>
    <xf numFmtId="0" fontId="41" fillId="0" borderId="17" xfId="0" applyFont="1" applyBorder="1" applyAlignment="1">
      <alignment vertical="center" wrapText="1"/>
    </xf>
    <xf numFmtId="0" fontId="41" fillId="0" borderId="17" xfId="0" applyFont="1" applyBorder="1" applyAlignment="1">
      <alignment horizontal="right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1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left" vertical="top" wrapText="1"/>
    </xf>
    <xf numFmtId="4" fontId="42" fillId="0" borderId="1" xfId="0" applyNumberFormat="1" applyFont="1" applyFill="1" applyBorder="1" applyAlignment="1">
      <alignment vertical="center"/>
    </xf>
    <xf numFmtId="49" fontId="41" fillId="0" borderId="1" xfId="0" applyNumberFormat="1" applyFont="1" applyFill="1" applyBorder="1" applyAlignment="1">
      <alignment horizontal="center"/>
    </xf>
    <xf numFmtId="0" fontId="41" fillId="0" borderId="1" xfId="0" applyFont="1" applyFill="1" applyBorder="1" applyAlignment="1">
      <alignment horizontal="left" vertical="top" wrapText="1"/>
    </xf>
    <xf numFmtId="178" fontId="41" fillId="0" borderId="1" xfId="0" applyNumberFormat="1" applyFont="1" applyBorder="1" applyAlignment="1">
      <alignment horizontal="right" vertical="center"/>
    </xf>
    <xf numFmtId="0" fontId="41" fillId="0" borderId="1" xfId="0" applyFont="1" applyFill="1" applyBorder="1" applyAlignment="1">
      <alignment horizontal="left" wrapText="1"/>
    </xf>
    <xf numFmtId="178" fontId="41" fillId="2" borderId="1" xfId="0" applyNumberFormat="1" applyFont="1" applyFill="1" applyBorder="1" applyAlignment="1">
      <alignment horizontal="right" vertical="center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/>
    <xf numFmtId="178" fontId="41" fillId="0" borderId="1" xfId="0" applyNumberFormat="1" applyFont="1" applyBorder="1" applyAlignment="1">
      <alignment horizontal="right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wrapText="1"/>
    </xf>
    <xf numFmtId="180" fontId="41" fillId="0" borderId="1" xfId="4" applyNumberFormat="1" applyFont="1" applyBorder="1" applyAlignment="1">
      <alignment horizontal="right" wrapText="1"/>
    </xf>
    <xf numFmtId="180" fontId="43" fillId="0" borderId="1" xfId="4" applyNumberFormat="1" applyFont="1" applyBorder="1" applyAlignment="1">
      <alignment horizontal="right" wrapText="1"/>
    </xf>
    <xf numFmtId="0" fontId="42" fillId="0" borderId="1" xfId="0" applyFont="1" applyFill="1" applyBorder="1" applyAlignment="1">
      <alignment horizontal="left" wrapText="1"/>
    </xf>
    <xf numFmtId="0" fontId="42" fillId="0" borderId="1" xfId="0" applyFont="1" applyBorder="1" applyAlignment="1">
      <alignment wrapText="1"/>
    </xf>
    <xf numFmtId="0" fontId="42" fillId="0" borderId="0" xfId="0" applyFont="1" applyAlignment="1">
      <alignment wrapText="1"/>
    </xf>
    <xf numFmtId="0" fontId="42" fillId="0" borderId="0" xfId="0" applyFont="1"/>
    <xf numFmtId="0" fontId="41" fillId="0" borderId="1" xfId="0" applyFont="1" applyBorder="1" applyAlignment="1">
      <alignment wrapText="1"/>
    </xf>
    <xf numFmtId="0" fontId="41" fillId="0" borderId="1" xfId="0" applyFont="1" applyBorder="1"/>
    <xf numFmtId="0" fontId="41" fillId="0" borderId="1" xfId="0" applyFont="1" applyFill="1" applyBorder="1" applyAlignment="1">
      <alignment wrapText="1"/>
    </xf>
    <xf numFmtId="0" fontId="42" fillId="0" borderId="1" xfId="0" applyNumberFormat="1" applyFont="1" applyFill="1" applyBorder="1" applyAlignment="1">
      <alignment horizontal="center"/>
    </xf>
    <xf numFmtId="43" fontId="42" fillId="0" borderId="1" xfId="4" applyFont="1" applyBorder="1"/>
    <xf numFmtId="0" fontId="19" fillId="0" borderId="0" xfId="7" applyNumberFormat="1" applyFont="1" applyFill="1" applyAlignment="1" applyProtection="1">
      <alignment horizontal="right"/>
      <protection hidden="1"/>
    </xf>
    <xf numFmtId="172" fontId="19" fillId="0" borderId="0" xfId="7" applyNumberFormat="1" applyFont="1" applyFill="1" applyAlignment="1" applyProtection="1">
      <alignment horizontal="right"/>
      <protection hidden="1"/>
    </xf>
  </cellXfs>
  <cellStyles count="8">
    <cellStyle name="Обычный" xfId="0" builtinId="0"/>
    <cellStyle name="Обычный 2" xfId="1"/>
    <cellStyle name="Обычный 2 2" xfId="2"/>
    <cellStyle name="Обычный 2 3" xfId="7"/>
    <cellStyle name="Обычный 3" xfId="5"/>
    <cellStyle name="Обычный 4" xfId="6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%20&#1073;&#1102;&#1076;&#1078;&#1077;&#1090;%2025%20&#1080;&#1079;&#1084;&#1077;&#1085;&#1077;&#1085;&#1080;&#1103;%20&#1086;&#1090;%2009.06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/>
  </sheetViews>
  <sheetFormatPr defaultRowHeight="12.75" x14ac:dyDescent="0.2"/>
  <cols>
    <col min="1" max="1" width="31.140625" customWidth="1"/>
    <col min="2" max="2" width="58.7109375" customWidth="1"/>
    <col min="3" max="3" width="16.28515625" customWidth="1"/>
    <col min="4" max="4" width="14.140625" customWidth="1"/>
    <col min="5" max="5" width="15.85546875" customWidth="1"/>
    <col min="6" max="7" width="9.140625" customWidth="1"/>
  </cols>
  <sheetData>
    <row r="1" spans="1:5" ht="26.25" customHeight="1" x14ac:dyDescent="0.25">
      <c r="A1" s="1"/>
      <c r="B1" s="1"/>
      <c r="C1" s="5" t="s">
        <v>0</v>
      </c>
      <c r="D1" s="5"/>
      <c r="E1" s="5"/>
    </row>
    <row r="2" spans="1:5" ht="18.75" customHeight="1" x14ac:dyDescent="0.25">
      <c r="A2" s="1"/>
      <c r="B2" s="1"/>
      <c r="C2" s="5" t="s">
        <v>29</v>
      </c>
      <c r="D2" s="5"/>
      <c r="E2" s="5"/>
    </row>
    <row r="3" spans="1:5" ht="21.75" customHeight="1" x14ac:dyDescent="0.25">
      <c r="A3" s="1"/>
      <c r="B3" s="16" t="s">
        <v>24</v>
      </c>
      <c r="C3" s="5" t="s">
        <v>30</v>
      </c>
      <c r="D3" s="5"/>
      <c r="E3" s="6"/>
    </row>
    <row r="4" spans="1:5" ht="18" customHeight="1" x14ac:dyDescent="0.25">
      <c r="A4" s="1"/>
      <c r="B4" s="20"/>
      <c r="C4" s="14" t="s">
        <v>34</v>
      </c>
      <c r="D4" s="13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5" t="s">
        <v>31</v>
      </c>
      <c r="B6" s="26"/>
      <c r="C6" s="26"/>
      <c r="D6" s="2"/>
      <c r="E6" s="2"/>
    </row>
    <row r="7" spans="1:5" ht="18.75" x14ac:dyDescent="0.3">
      <c r="A7" s="27" t="s">
        <v>33</v>
      </c>
      <c r="B7" s="27"/>
      <c r="C7" s="27"/>
      <c r="D7" s="3"/>
      <c r="E7" s="3" t="s">
        <v>22</v>
      </c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8" t="s">
        <v>27</v>
      </c>
      <c r="B10" s="8" t="s">
        <v>18</v>
      </c>
      <c r="C10" s="11" t="s">
        <v>23</v>
      </c>
      <c r="D10" s="8" t="s">
        <v>25</v>
      </c>
      <c r="E10" s="8" t="s">
        <v>32</v>
      </c>
    </row>
    <row r="11" spans="1:5" ht="46.5" customHeight="1" x14ac:dyDescent="0.25">
      <c r="A11" s="8" t="s">
        <v>1</v>
      </c>
      <c r="B11" s="9" t="s">
        <v>2</v>
      </c>
      <c r="C11" s="22">
        <f>C12</f>
        <v>336103.5700000003</v>
      </c>
      <c r="D11" s="10">
        <v>0</v>
      </c>
      <c r="E11" s="10">
        <v>0</v>
      </c>
    </row>
    <row r="12" spans="1:5" ht="39.75" customHeight="1" x14ac:dyDescent="0.25">
      <c r="A12" s="8" t="s">
        <v>3</v>
      </c>
      <c r="B12" s="9" t="s">
        <v>26</v>
      </c>
      <c r="C12" s="19">
        <f>C20+C16</f>
        <v>336103.5700000003</v>
      </c>
      <c r="D12" s="10">
        <v>0</v>
      </c>
      <c r="E12" s="10">
        <v>0</v>
      </c>
    </row>
    <row r="13" spans="1:5" ht="21.75" customHeight="1" x14ac:dyDescent="0.25">
      <c r="A13" s="8" t="s">
        <v>4</v>
      </c>
      <c r="B13" s="9" t="s">
        <v>5</v>
      </c>
      <c r="C13" s="15">
        <f>C14</f>
        <v>-10663541.199999999</v>
      </c>
      <c r="D13" s="19">
        <f t="shared" ref="D13:E15" si="0">D14</f>
        <v>-8656990.2599999998</v>
      </c>
      <c r="E13" s="21">
        <f t="shared" si="0"/>
        <v>-9140171.1099999994</v>
      </c>
    </row>
    <row r="14" spans="1:5" ht="24.75" customHeight="1" x14ac:dyDescent="0.25">
      <c r="A14" s="8" t="s">
        <v>6</v>
      </c>
      <c r="B14" s="9" t="s">
        <v>7</v>
      </c>
      <c r="C14" s="15">
        <f>C15</f>
        <v>-10663541.199999999</v>
      </c>
      <c r="D14" s="19">
        <f t="shared" si="0"/>
        <v>-8656990.2599999998</v>
      </c>
      <c r="E14" s="21">
        <f t="shared" si="0"/>
        <v>-9140171.1099999994</v>
      </c>
    </row>
    <row r="15" spans="1:5" ht="31.5" customHeight="1" x14ac:dyDescent="0.25">
      <c r="A15" s="8" t="s">
        <v>8</v>
      </c>
      <c r="B15" s="9" t="s">
        <v>9</v>
      </c>
      <c r="C15" s="15">
        <f>C16</f>
        <v>-10663541.199999999</v>
      </c>
      <c r="D15" s="19">
        <f t="shared" si="0"/>
        <v>-8656990.2599999998</v>
      </c>
      <c r="E15" s="21">
        <f t="shared" si="0"/>
        <v>-9140171.1099999994</v>
      </c>
    </row>
    <row r="16" spans="1:5" ht="31.5" x14ac:dyDescent="0.25">
      <c r="A16" s="8" t="s">
        <v>10</v>
      </c>
      <c r="B16" s="9" t="s">
        <v>19</v>
      </c>
      <c r="C16" s="15">
        <v>-10663541.199999999</v>
      </c>
      <c r="D16" s="19">
        <v>-8656990.2599999998</v>
      </c>
      <c r="E16" s="21">
        <v>-9140171.1099999994</v>
      </c>
    </row>
    <row r="17" spans="1:8" ht="25.5" customHeight="1" x14ac:dyDescent="0.25">
      <c r="A17" s="8" t="s">
        <v>11</v>
      </c>
      <c r="B17" s="9" t="s">
        <v>12</v>
      </c>
      <c r="C17" s="15">
        <f>C18</f>
        <v>10999644.77</v>
      </c>
      <c r="D17" s="19">
        <f t="shared" ref="D17:E19" si="1">D18</f>
        <v>8656990.2599999998</v>
      </c>
      <c r="E17" s="21">
        <f>E18</f>
        <v>9140171.1099999994</v>
      </c>
    </row>
    <row r="18" spans="1:8" ht="23.25" customHeight="1" x14ac:dyDescent="0.25">
      <c r="A18" s="8" t="s">
        <v>13</v>
      </c>
      <c r="B18" s="9" t="s">
        <v>14</v>
      </c>
      <c r="C18" s="15">
        <f>C19</f>
        <v>10999644.77</v>
      </c>
      <c r="D18" s="19">
        <f t="shared" si="1"/>
        <v>8656990.2599999998</v>
      </c>
      <c r="E18" s="21">
        <f t="shared" si="1"/>
        <v>9140171.1099999994</v>
      </c>
    </row>
    <row r="19" spans="1:8" ht="31.5" customHeight="1" x14ac:dyDescent="0.25">
      <c r="A19" s="8" t="s">
        <v>15</v>
      </c>
      <c r="B19" s="9" t="s">
        <v>16</v>
      </c>
      <c r="C19" s="15">
        <f>C20</f>
        <v>10999644.77</v>
      </c>
      <c r="D19" s="19">
        <f t="shared" si="1"/>
        <v>8656990.2599999998</v>
      </c>
      <c r="E19" s="21">
        <f t="shared" si="1"/>
        <v>9140171.1099999994</v>
      </c>
      <c r="H19" s="24"/>
    </row>
    <row r="20" spans="1:8" ht="41.25" customHeight="1" x14ac:dyDescent="0.25">
      <c r="A20" s="8" t="s">
        <v>17</v>
      </c>
      <c r="B20" s="9" t="s">
        <v>20</v>
      </c>
      <c r="C20" s="15">
        <v>10999644.77</v>
      </c>
      <c r="D20" s="19">
        <v>8656990.2599999998</v>
      </c>
      <c r="E20" s="21">
        <v>9140171.1099999994</v>
      </c>
    </row>
    <row r="21" spans="1:8" ht="32.25" customHeight="1" x14ac:dyDescent="0.2">
      <c r="A21" s="17" t="s">
        <v>28</v>
      </c>
      <c r="B21" s="12" t="s">
        <v>21</v>
      </c>
      <c r="C21" s="23">
        <f>C11</f>
        <v>336103.5700000003</v>
      </c>
      <c r="D21" s="18">
        <v>0</v>
      </c>
      <c r="E21" s="18">
        <v>0</v>
      </c>
    </row>
    <row r="22" spans="1:8" x14ac:dyDescent="0.2">
      <c r="A22" s="1"/>
      <c r="B22" s="1"/>
      <c r="C22" s="1"/>
      <c r="D22" s="1"/>
      <c r="E22" s="1"/>
    </row>
    <row r="23" spans="1:8" x14ac:dyDescent="0.2">
      <c r="A23" s="1"/>
      <c r="B23" s="1"/>
      <c r="C23" s="1"/>
      <c r="D23" s="1"/>
      <c r="E23" s="1"/>
    </row>
    <row r="24" spans="1:8" x14ac:dyDescent="0.2">
      <c r="A24" s="1"/>
      <c r="B24" s="1"/>
      <c r="C24" s="1"/>
      <c r="D24" s="1"/>
      <c r="E24" s="1"/>
    </row>
    <row r="25" spans="1:8" x14ac:dyDescent="0.2">
      <c r="A25" s="1"/>
      <c r="B25" s="1"/>
      <c r="C25" s="1"/>
      <c r="D25" s="1"/>
      <c r="E25" s="1"/>
    </row>
    <row r="26" spans="1:8" x14ac:dyDescent="0.2">
      <c r="A26" s="1"/>
      <c r="B26" s="1"/>
      <c r="C26" s="1"/>
      <c r="D26" s="1"/>
      <c r="E26" s="1"/>
    </row>
    <row r="27" spans="1:8" x14ac:dyDescent="0.2">
      <c r="A27" s="1"/>
      <c r="B27" s="1"/>
      <c r="C27" s="1"/>
      <c r="D27" s="1"/>
      <c r="E27" s="1"/>
    </row>
    <row r="28" spans="1:8" x14ac:dyDescent="0.2">
      <c r="A28" s="1"/>
      <c r="B28" s="1"/>
      <c r="C28" s="1"/>
      <c r="D28" s="1"/>
      <c r="E28" s="1"/>
    </row>
    <row r="29" spans="1:8" x14ac:dyDescent="0.2">
      <c r="A29" s="1"/>
      <c r="B29" s="1"/>
      <c r="C29" s="1"/>
      <c r="D29" s="1"/>
      <c r="E29" s="1"/>
    </row>
    <row r="30" spans="1:8" x14ac:dyDescent="0.2">
      <c r="A30" s="1"/>
      <c r="B30" s="1"/>
      <c r="C30" s="1"/>
      <c r="D30" s="1"/>
      <c r="E30" s="1"/>
    </row>
    <row r="31" spans="1:8" x14ac:dyDescent="0.2">
      <c r="A31" s="1"/>
      <c r="B31" s="1"/>
      <c r="C31" s="1"/>
      <c r="D31" s="1"/>
      <c r="E31" s="1"/>
    </row>
    <row r="32" spans="1:8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rintOptions horizontalCentered="1"/>
  <pageMargins left="0.59055118110236227" right="0.59055118110236227" top="1.1811023622047245" bottom="0.3937007874015748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E4" sqref="E4:F4"/>
    </sheetView>
  </sheetViews>
  <sheetFormatPr defaultRowHeight="12.75" x14ac:dyDescent="0.2"/>
  <cols>
    <col min="1" max="1" width="0.140625" style="28" customWidth="1"/>
    <col min="2" max="2" width="25.85546875" style="28" customWidth="1"/>
    <col min="3" max="3" width="64.42578125" style="28" customWidth="1"/>
    <col min="4" max="4" width="17.7109375" style="28" customWidth="1"/>
    <col min="5" max="5" width="18.85546875" style="28" customWidth="1"/>
    <col min="6" max="6" width="15.7109375" style="28" customWidth="1"/>
    <col min="7" max="16384" width="9.140625" style="28"/>
  </cols>
  <sheetData>
    <row r="1" spans="1:6" ht="17.25" customHeight="1" x14ac:dyDescent="0.2">
      <c r="C1" s="60" t="s">
        <v>166</v>
      </c>
      <c r="E1" s="59" t="s">
        <v>165</v>
      </c>
      <c r="F1" s="59"/>
    </row>
    <row r="2" spans="1:6" ht="16.5" customHeight="1" x14ac:dyDescent="0.2">
      <c r="C2" s="60"/>
      <c r="E2" s="59" t="s">
        <v>29</v>
      </c>
      <c r="F2" s="59"/>
    </row>
    <row r="3" spans="1:6" ht="18.75" customHeight="1" x14ac:dyDescent="0.2">
      <c r="C3" s="60"/>
      <c r="E3" s="59" t="s">
        <v>164</v>
      </c>
      <c r="F3" s="59"/>
    </row>
    <row r="4" spans="1:6" ht="12.75" customHeight="1" x14ac:dyDescent="0.2">
      <c r="A4" s="58" t="s">
        <v>163</v>
      </c>
      <c r="C4" s="60"/>
      <c r="E4" s="59" t="s">
        <v>162</v>
      </c>
      <c r="F4" s="59"/>
    </row>
    <row r="5" spans="1:6" x14ac:dyDescent="0.2">
      <c r="A5" s="58"/>
      <c r="B5" s="58"/>
      <c r="C5" s="58"/>
      <c r="D5" s="58"/>
      <c r="E5" s="58"/>
      <c r="F5" s="58"/>
    </row>
    <row r="6" spans="1:6" x14ac:dyDescent="0.2">
      <c r="B6" s="58"/>
      <c r="C6" s="58"/>
      <c r="D6" s="58"/>
      <c r="E6" s="58"/>
      <c r="F6" s="58"/>
    </row>
    <row r="7" spans="1:6" ht="42" customHeight="1" thickBot="1" x14ac:dyDescent="0.25">
      <c r="B7" s="57" t="s">
        <v>161</v>
      </c>
      <c r="C7" s="57"/>
      <c r="D7" s="57"/>
      <c r="E7" s="57"/>
      <c r="F7" s="57"/>
    </row>
    <row r="8" spans="1:6" x14ac:dyDescent="0.2">
      <c r="A8" s="56" t="s">
        <v>18</v>
      </c>
      <c r="F8" s="55" t="s">
        <v>160</v>
      </c>
    </row>
    <row r="9" spans="1:6" ht="0.75" customHeight="1" x14ac:dyDescent="0.2">
      <c r="A9" s="54"/>
      <c r="B9" s="51" t="s">
        <v>159</v>
      </c>
      <c r="C9" s="52" t="s">
        <v>18</v>
      </c>
      <c r="D9" s="52"/>
      <c r="E9" s="52"/>
      <c r="F9" s="52"/>
    </row>
    <row r="10" spans="1:6" ht="42.75" customHeight="1" x14ac:dyDescent="0.2">
      <c r="A10" s="53" t="s">
        <v>156</v>
      </c>
      <c r="B10" s="51" t="s">
        <v>158</v>
      </c>
      <c r="C10" s="52"/>
      <c r="D10" s="51">
        <v>2025</v>
      </c>
      <c r="E10" s="51">
        <v>2026</v>
      </c>
      <c r="F10" s="51">
        <v>2027</v>
      </c>
    </row>
    <row r="11" spans="1:6" ht="24" customHeight="1" x14ac:dyDescent="0.2">
      <c r="A11" s="46" t="s">
        <v>154</v>
      </c>
      <c r="B11" s="50" t="s">
        <v>157</v>
      </c>
      <c r="C11" s="49" t="s">
        <v>156</v>
      </c>
      <c r="D11" s="48">
        <f>D12+D53</f>
        <v>10663541.199999999</v>
      </c>
      <c r="E11" s="48">
        <f>E12+E53</f>
        <v>8656990.2599999998</v>
      </c>
      <c r="F11" s="48">
        <f>F12+F53</f>
        <v>9140171.1099999994</v>
      </c>
    </row>
    <row r="12" spans="1:6" ht="14.25" customHeight="1" x14ac:dyDescent="0.2">
      <c r="A12" s="46" t="s">
        <v>152</v>
      </c>
      <c r="B12" s="47" t="s">
        <v>155</v>
      </c>
      <c r="C12" s="46" t="s">
        <v>154</v>
      </c>
      <c r="D12" s="45">
        <f>D13+D17+D27+D38+D49</f>
        <v>3454000</v>
      </c>
      <c r="E12" s="45">
        <f>E13+E17+E27+E38+E49</f>
        <v>3128000</v>
      </c>
      <c r="F12" s="45">
        <f>F13+F17+F27+F38+F49</f>
        <v>3536000</v>
      </c>
    </row>
    <row r="13" spans="1:6" ht="12.75" customHeight="1" x14ac:dyDescent="0.2">
      <c r="A13" s="46" t="s">
        <v>150</v>
      </c>
      <c r="B13" s="47" t="s">
        <v>153</v>
      </c>
      <c r="C13" s="46" t="s">
        <v>152</v>
      </c>
      <c r="D13" s="45">
        <f>D14</f>
        <v>880000</v>
      </c>
      <c r="E13" s="45">
        <f>E14</f>
        <v>693000</v>
      </c>
      <c r="F13" s="45">
        <f>F14</f>
        <v>738000</v>
      </c>
    </row>
    <row r="14" spans="1:6" ht="50.25" customHeight="1" x14ac:dyDescent="0.2">
      <c r="A14" s="46" t="s">
        <v>148</v>
      </c>
      <c r="B14" s="47" t="s">
        <v>151</v>
      </c>
      <c r="C14" s="46" t="s">
        <v>150</v>
      </c>
      <c r="D14" s="45">
        <f>D15</f>
        <v>880000</v>
      </c>
      <c r="E14" s="45">
        <f>E15</f>
        <v>693000</v>
      </c>
      <c r="F14" s="45">
        <f>F15</f>
        <v>738000</v>
      </c>
    </row>
    <row r="15" spans="1:6" ht="62.25" customHeight="1" x14ac:dyDescent="0.2">
      <c r="A15" s="32" t="s">
        <v>148</v>
      </c>
      <c r="B15" s="47" t="s">
        <v>149</v>
      </c>
      <c r="C15" s="46" t="s">
        <v>148</v>
      </c>
      <c r="D15" s="45">
        <f>D16</f>
        <v>880000</v>
      </c>
      <c r="E15" s="45">
        <f>E16</f>
        <v>693000</v>
      </c>
      <c r="F15" s="45">
        <f>F16</f>
        <v>738000</v>
      </c>
    </row>
    <row r="16" spans="1:6" s="29" customFormat="1" ht="66" customHeight="1" x14ac:dyDescent="0.2">
      <c r="A16" s="32" t="s">
        <v>147</v>
      </c>
      <c r="B16" s="33" t="s">
        <v>146</v>
      </c>
      <c r="C16" s="32" t="s">
        <v>145</v>
      </c>
      <c r="D16" s="31">
        <v>880000</v>
      </c>
      <c r="E16" s="31">
        <v>693000</v>
      </c>
      <c r="F16" s="31">
        <v>738000</v>
      </c>
    </row>
    <row r="17" spans="1:6" s="29" customFormat="1" ht="25.5" customHeight="1" x14ac:dyDescent="0.2">
      <c r="A17" s="32" t="s">
        <v>141</v>
      </c>
      <c r="B17" s="34" t="s">
        <v>144</v>
      </c>
      <c r="C17" s="32" t="s">
        <v>143</v>
      </c>
      <c r="D17" s="31">
        <f>D18</f>
        <v>1017000</v>
      </c>
      <c r="E17" s="31">
        <f>E18</f>
        <v>1063000</v>
      </c>
      <c r="F17" s="31">
        <f>F18</f>
        <v>1408000</v>
      </c>
    </row>
    <row r="18" spans="1:6" s="29" customFormat="1" ht="38.25" customHeight="1" x14ac:dyDescent="0.2">
      <c r="A18" s="32" t="s">
        <v>139</v>
      </c>
      <c r="B18" s="34" t="s">
        <v>142</v>
      </c>
      <c r="C18" s="32" t="s">
        <v>141</v>
      </c>
      <c r="D18" s="31">
        <f>D19+D21+D23+D25</f>
        <v>1017000</v>
      </c>
      <c r="E18" s="31">
        <f>E19+E21+E23+E25</f>
        <v>1063000</v>
      </c>
      <c r="F18" s="31">
        <f>F19+F21+F23+F25</f>
        <v>1408000</v>
      </c>
    </row>
    <row r="19" spans="1:6" s="29" customFormat="1" ht="59.25" customHeight="1" x14ac:dyDescent="0.2">
      <c r="A19" s="32" t="s">
        <v>137</v>
      </c>
      <c r="B19" s="33" t="s">
        <v>140</v>
      </c>
      <c r="C19" s="32" t="s">
        <v>139</v>
      </c>
      <c r="D19" s="31">
        <f>D20</f>
        <v>532000</v>
      </c>
      <c r="E19" s="31">
        <f>E20</f>
        <v>556000</v>
      </c>
      <c r="F19" s="31">
        <f>F20</f>
        <v>736000</v>
      </c>
    </row>
    <row r="20" spans="1:6" s="29" customFormat="1" ht="70.5" customHeight="1" x14ac:dyDescent="0.2">
      <c r="A20" s="32" t="s">
        <v>135</v>
      </c>
      <c r="B20" s="33" t="s">
        <v>138</v>
      </c>
      <c r="C20" s="32" t="s">
        <v>137</v>
      </c>
      <c r="D20" s="31">
        <v>532000</v>
      </c>
      <c r="E20" s="31">
        <v>556000</v>
      </c>
      <c r="F20" s="31">
        <v>736000</v>
      </c>
    </row>
    <row r="21" spans="1:6" s="29" customFormat="1" ht="56.25" customHeight="1" x14ac:dyDescent="0.2">
      <c r="A21" s="32" t="s">
        <v>133</v>
      </c>
      <c r="B21" s="33" t="s">
        <v>136</v>
      </c>
      <c r="C21" s="32" t="s">
        <v>135</v>
      </c>
      <c r="D21" s="31">
        <f>D22</f>
        <v>2000</v>
      </c>
      <c r="E21" s="31">
        <f>E22</f>
        <v>3000</v>
      </c>
      <c r="F21" s="31">
        <f>F22</f>
        <v>3000</v>
      </c>
    </row>
    <row r="22" spans="1:6" s="29" customFormat="1" ht="73.5" customHeight="1" x14ac:dyDescent="0.2">
      <c r="A22" s="32" t="s">
        <v>131</v>
      </c>
      <c r="B22" s="33" t="s">
        <v>134</v>
      </c>
      <c r="C22" s="32" t="s">
        <v>133</v>
      </c>
      <c r="D22" s="31">
        <v>2000</v>
      </c>
      <c r="E22" s="31">
        <v>3000</v>
      </c>
      <c r="F22" s="31">
        <v>3000</v>
      </c>
    </row>
    <row r="23" spans="1:6" s="29" customFormat="1" ht="54" customHeight="1" x14ac:dyDescent="0.2">
      <c r="A23" s="32" t="s">
        <v>129</v>
      </c>
      <c r="B23" s="33" t="s">
        <v>132</v>
      </c>
      <c r="C23" s="32" t="s">
        <v>131</v>
      </c>
      <c r="D23" s="31">
        <f>D24</f>
        <v>537000</v>
      </c>
      <c r="E23" s="31">
        <f>E24</f>
        <v>559000</v>
      </c>
      <c r="F23" s="31">
        <f>F24</f>
        <v>739000</v>
      </c>
    </row>
    <row r="24" spans="1:6" s="29" customFormat="1" ht="73.5" customHeight="1" x14ac:dyDescent="0.2">
      <c r="A24" s="32" t="s">
        <v>127</v>
      </c>
      <c r="B24" s="33" t="s">
        <v>130</v>
      </c>
      <c r="C24" s="32" t="s">
        <v>129</v>
      </c>
      <c r="D24" s="31">
        <v>537000</v>
      </c>
      <c r="E24" s="31">
        <v>559000</v>
      </c>
      <c r="F24" s="31">
        <v>739000</v>
      </c>
    </row>
    <row r="25" spans="1:6" s="29" customFormat="1" ht="57" customHeight="1" x14ac:dyDescent="0.2">
      <c r="A25" s="32" t="s">
        <v>125</v>
      </c>
      <c r="B25" s="33" t="s">
        <v>128</v>
      </c>
      <c r="C25" s="32" t="s">
        <v>127</v>
      </c>
      <c r="D25" s="31">
        <f>D26</f>
        <v>-54000</v>
      </c>
      <c r="E25" s="31">
        <v>-55000</v>
      </c>
      <c r="F25" s="31">
        <v>-70000</v>
      </c>
    </row>
    <row r="26" spans="1:6" s="29" customFormat="1" ht="70.5" customHeight="1" x14ac:dyDescent="0.2">
      <c r="A26" s="32" t="s">
        <v>123</v>
      </c>
      <c r="B26" s="33" t="s">
        <v>126</v>
      </c>
      <c r="C26" s="32" t="s">
        <v>125</v>
      </c>
      <c r="D26" s="31">
        <v>-54000</v>
      </c>
      <c r="E26" s="31">
        <v>-54000</v>
      </c>
      <c r="F26" s="31">
        <v>-70000</v>
      </c>
    </row>
    <row r="27" spans="1:6" s="29" customFormat="1" ht="15.75" customHeight="1" x14ac:dyDescent="0.2">
      <c r="A27" s="32" t="s">
        <v>121</v>
      </c>
      <c r="B27" s="34" t="s">
        <v>124</v>
      </c>
      <c r="C27" s="32" t="s">
        <v>123</v>
      </c>
      <c r="D27" s="31">
        <f>D28+D35</f>
        <v>428000</v>
      </c>
      <c r="E27" s="31">
        <f>E28+E35</f>
        <v>237000</v>
      </c>
      <c r="F27" s="31">
        <f>F28+F35</f>
        <v>237000</v>
      </c>
    </row>
    <row r="28" spans="1:6" s="29" customFormat="1" ht="22.5" customHeight="1" x14ac:dyDescent="0.2">
      <c r="A28" s="32" t="s">
        <v>118</v>
      </c>
      <c r="B28" s="34" t="s">
        <v>122</v>
      </c>
      <c r="C28" s="32" t="s">
        <v>121</v>
      </c>
      <c r="D28" s="31">
        <f>D29+D32</f>
        <v>158000</v>
      </c>
      <c r="E28" s="31">
        <f>E29</f>
        <v>122000</v>
      </c>
      <c r="F28" s="31">
        <f>F29</f>
        <v>122000</v>
      </c>
    </row>
    <row r="29" spans="1:6" s="29" customFormat="1" ht="30.75" customHeight="1" x14ac:dyDescent="0.2">
      <c r="A29" s="32"/>
      <c r="B29" s="33" t="s">
        <v>120</v>
      </c>
      <c r="C29" s="44" t="s">
        <v>118</v>
      </c>
      <c r="D29" s="31">
        <f>D30</f>
        <v>145000</v>
      </c>
      <c r="E29" s="31">
        <f>E30</f>
        <v>122000</v>
      </c>
      <c r="F29" s="31">
        <f>F30</f>
        <v>122000</v>
      </c>
    </row>
    <row r="30" spans="1:6" s="29" customFormat="1" ht="29.25" customHeight="1" x14ac:dyDescent="0.2">
      <c r="A30" s="32"/>
      <c r="B30" s="33" t="s">
        <v>119</v>
      </c>
      <c r="C30" s="38" t="s">
        <v>118</v>
      </c>
      <c r="D30" s="31">
        <f>D31</f>
        <v>145000</v>
      </c>
      <c r="E30" s="31">
        <f>E31</f>
        <v>122000</v>
      </c>
      <c r="F30" s="31">
        <f>F31</f>
        <v>122000</v>
      </c>
    </row>
    <row r="31" spans="1:6" s="29" customFormat="1" ht="39.75" customHeight="1" x14ac:dyDescent="0.2">
      <c r="A31" s="32"/>
      <c r="B31" s="33" t="s">
        <v>117</v>
      </c>
      <c r="C31" s="38" t="s">
        <v>116</v>
      </c>
      <c r="D31" s="31">
        <v>145000</v>
      </c>
      <c r="E31" s="31">
        <v>122000</v>
      </c>
      <c r="F31" s="31">
        <v>122000</v>
      </c>
    </row>
    <row r="32" spans="1:6" s="29" customFormat="1" ht="25.5" customHeight="1" x14ac:dyDescent="0.2">
      <c r="A32" s="32"/>
      <c r="B32" s="33" t="s">
        <v>115</v>
      </c>
      <c r="C32" s="38" t="s">
        <v>114</v>
      </c>
      <c r="D32" s="31">
        <f>D33</f>
        <v>13000</v>
      </c>
      <c r="E32" s="31">
        <f>E33</f>
        <v>0</v>
      </c>
      <c r="F32" s="31">
        <f>F33</f>
        <v>0</v>
      </c>
    </row>
    <row r="33" spans="1:6" s="29" customFormat="1" ht="39.75" customHeight="1" x14ac:dyDescent="0.2">
      <c r="A33" s="32"/>
      <c r="B33" s="33" t="s">
        <v>113</v>
      </c>
      <c r="C33" s="38" t="s">
        <v>112</v>
      </c>
      <c r="D33" s="31">
        <f>D34</f>
        <v>13000</v>
      </c>
      <c r="E33" s="31">
        <f>E34</f>
        <v>0</v>
      </c>
      <c r="F33" s="31">
        <f>F34</f>
        <v>0</v>
      </c>
    </row>
    <row r="34" spans="1:6" s="29" customFormat="1" ht="60.75" customHeight="1" x14ac:dyDescent="0.2">
      <c r="A34" s="32"/>
      <c r="B34" s="33" t="s">
        <v>111</v>
      </c>
      <c r="C34" s="38" t="s">
        <v>110</v>
      </c>
      <c r="D34" s="31">
        <v>13000</v>
      </c>
      <c r="E34" s="31">
        <v>0</v>
      </c>
      <c r="F34" s="31">
        <v>0</v>
      </c>
    </row>
    <row r="35" spans="1:6" s="29" customFormat="1" ht="13.5" customHeight="1" x14ac:dyDescent="0.2">
      <c r="A35" s="32" t="s">
        <v>106</v>
      </c>
      <c r="B35" s="34" t="s">
        <v>109</v>
      </c>
      <c r="C35" s="32" t="s">
        <v>106</v>
      </c>
      <c r="D35" s="31">
        <f>D36</f>
        <v>270000</v>
      </c>
      <c r="E35" s="31">
        <f>E36</f>
        <v>115000</v>
      </c>
      <c r="F35" s="31">
        <f>F36</f>
        <v>115000</v>
      </c>
    </row>
    <row r="36" spans="1:6" s="29" customFormat="1" ht="26.25" customHeight="1" x14ac:dyDescent="0.2">
      <c r="A36" s="32" t="s">
        <v>108</v>
      </c>
      <c r="B36" s="34" t="s">
        <v>107</v>
      </c>
      <c r="C36" s="32" t="s">
        <v>106</v>
      </c>
      <c r="D36" s="31">
        <f>D37</f>
        <v>270000</v>
      </c>
      <c r="E36" s="31">
        <f>E37</f>
        <v>115000</v>
      </c>
      <c r="F36" s="31">
        <f>F37</f>
        <v>115000</v>
      </c>
    </row>
    <row r="37" spans="1:6" s="29" customFormat="1" ht="28.5" customHeight="1" x14ac:dyDescent="0.2">
      <c r="A37" s="32" t="s">
        <v>102</v>
      </c>
      <c r="B37" s="33" t="s">
        <v>105</v>
      </c>
      <c r="C37" s="32" t="s">
        <v>104</v>
      </c>
      <c r="D37" s="31">
        <v>270000</v>
      </c>
      <c r="E37" s="31">
        <v>115000</v>
      </c>
      <c r="F37" s="31">
        <v>115000</v>
      </c>
    </row>
    <row r="38" spans="1:6" s="29" customFormat="1" ht="12" customHeight="1" x14ac:dyDescent="0.2">
      <c r="A38" s="32" t="s">
        <v>100</v>
      </c>
      <c r="B38" s="34" t="s">
        <v>103</v>
      </c>
      <c r="C38" s="32" t="s">
        <v>102</v>
      </c>
      <c r="D38" s="31">
        <f>D39+D42</f>
        <v>729000</v>
      </c>
      <c r="E38" s="31">
        <f>E39+E42</f>
        <v>735000</v>
      </c>
      <c r="F38" s="31">
        <f>F39+F42</f>
        <v>753000</v>
      </c>
    </row>
    <row r="39" spans="1:6" s="29" customFormat="1" ht="20.25" customHeight="1" x14ac:dyDescent="0.2">
      <c r="A39" s="32" t="s">
        <v>97</v>
      </c>
      <c r="B39" s="34" t="s">
        <v>101</v>
      </c>
      <c r="C39" s="32" t="s">
        <v>100</v>
      </c>
      <c r="D39" s="31">
        <f>D40</f>
        <v>16000</v>
      </c>
      <c r="E39" s="31">
        <f>E40</f>
        <v>16000</v>
      </c>
      <c r="F39" s="31">
        <f>F40</f>
        <v>18000</v>
      </c>
    </row>
    <row r="40" spans="1:6" s="29" customFormat="1" ht="35.25" customHeight="1" x14ac:dyDescent="0.2">
      <c r="A40" s="32" t="s">
        <v>99</v>
      </c>
      <c r="B40" s="34" t="s">
        <v>98</v>
      </c>
      <c r="C40" s="32" t="s">
        <v>97</v>
      </c>
      <c r="D40" s="31">
        <f>D41</f>
        <v>16000</v>
      </c>
      <c r="E40" s="31">
        <f>E41</f>
        <v>16000</v>
      </c>
      <c r="F40" s="31">
        <f>F41</f>
        <v>18000</v>
      </c>
    </row>
    <row r="41" spans="1:6" s="29" customFormat="1" ht="49.5" customHeight="1" x14ac:dyDescent="0.2">
      <c r="A41" s="32" t="s">
        <v>93</v>
      </c>
      <c r="B41" s="33" t="s">
        <v>96</v>
      </c>
      <c r="C41" s="32" t="s">
        <v>95</v>
      </c>
      <c r="D41" s="31">
        <v>16000</v>
      </c>
      <c r="E41" s="31">
        <v>16000</v>
      </c>
      <c r="F41" s="31">
        <v>18000</v>
      </c>
    </row>
    <row r="42" spans="1:6" s="29" customFormat="1" ht="12.75" customHeight="1" x14ac:dyDescent="0.2">
      <c r="A42" s="32"/>
      <c r="B42" s="34" t="s">
        <v>94</v>
      </c>
      <c r="C42" s="32" t="s">
        <v>93</v>
      </c>
      <c r="D42" s="31">
        <f>D43+D46</f>
        <v>713000</v>
      </c>
      <c r="E42" s="31">
        <f>E43+E46</f>
        <v>719000</v>
      </c>
      <c r="F42" s="31">
        <f>F43+F46</f>
        <v>735000</v>
      </c>
    </row>
    <row r="43" spans="1:6" s="29" customFormat="1" ht="25.5" customHeight="1" x14ac:dyDescent="0.2">
      <c r="A43" s="32"/>
      <c r="B43" s="34" t="s">
        <v>92</v>
      </c>
      <c r="C43" s="32" t="s">
        <v>91</v>
      </c>
      <c r="D43" s="31">
        <f>D44</f>
        <v>73000</v>
      </c>
      <c r="E43" s="31">
        <f>E44</f>
        <v>73000</v>
      </c>
      <c r="F43" s="31">
        <f>F44</f>
        <v>83000</v>
      </c>
    </row>
    <row r="44" spans="1:6" s="29" customFormat="1" ht="51.75" customHeight="1" x14ac:dyDescent="0.2">
      <c r="A44" s="32"/>
      <c r="B44" s="34" t="s">
        <v>90</v>
      </c>
      <c r="C44" s="32" t="s">
        <v>89</v>
      </c>
      <c r="D44" s="31">
        <f>D45</f>
        <v>73000</v>
      </c>
      <c r="E44" s="31">
        <f>E45</f>
        <v>73000</v>
      </c>
      <c r="F44" s="31">
        <f>F45</f>
        <v>83000</v>
      </c>
    </row>
    <row r="45" spans="1:6" s="29" customFormat="1" ht="44.25" customHeight="1" x14ac:dyDescent="0.2">
      <c r="A45" s="32" t="s">
        <v>85</v>
      </c>
      <c r="B45" s="33" t="s">
        <v>88</v>
      </c>
      <c r="C45" s="32" t="s">
        <v>87</v>
      </c>
      <c r="D45" s="31">
        <v>73000</v>
      </c>
      <c r="E45" s="31">
        <v>73000</v>
      </c>
      <c r="F45" s="31">
        <v>83000</v>
      </c>
    </row>
    <row r="46" spans="1:6" s="29" customFormat="1" ht="19.5" customHeight="1" x14ac:dyDescent="0.2">
      <c r="A46" s="32" t="s">
        <v>83</v>
      </c>
      <c r="B46" s="34" t="s">
        <v>86</v>
      </c>
      <c r="C46" s="32" t="s">
        <v>85</v>
      </c>
      <c r="D46" s="31">
        <f>D47</f>
        <v>640000</v>
      </c>
      <c r="E46" s="31">
        <f>E47</f>
        <v>646000</v>
      </c>
      <c r="F46" s="31">
        <f>F47</f>
        <v>652000</v>
      </c>
    </row>
    <row r="47" spans="1:6" s="29" customFormat="1" ht="35.25" customHeight="1" x14ac:dyDescent="0.2">
      <c r="A47" s="32" t="s">
        <v>81</v>
      </c>
      <c r="B47" s="34" t="s">
        <v>84</v>
      </c>
      <c r="C47" s="32" t="s">
        <v>83</v>
      </c>
      <c r="D47" s="31">
        <f>D48</f>
        <v>640000</v>
      </c>
      <c r="E47" s="31">
        <f>E48</f>
        <v>646000</v>
      </c>
      <c r="F47" s="31">
        <f>F48</f>
        <v>652000</v>
      </c>
    </row>
    <row r="48" spans="1:6" s="29" customFormat="1" ht="48" customHeight="1" x14ac:dyDescent="0.2">
      <c r="A48" s="32"/>
      <c r="B48" s="33" t="s">
        <v>82</v>
      </c>
      <c r="C48" s="32" t="s">
        <v>81</v>
      </c>
      <c r="D48" s="31">
        <v>640000</v>
      </c>
      <c r="E48" s="31">
        <v>646000</v>
      </c>
      <c r="F48" s="31">
        <v>652000</v>
      </c>
    </row>
    <row r="49" spans="1:6" s="29" customFormat="1" ht="22.5" customHeight="1" x14ac:dyDescent="0.2">
      <c r="A49" s="32"/>
      <c r="B49" s="43" t="s">
        <v>80</v>
      </c>
      <c r="C49" s="41" t="s">
        <v>79</v>
      </c>
      <c r="D49" s="40">
        <f>D50</f>
        <v>400000</v>
      </c>
      <c r="E49" s="40">
        <f>E50</f>
        <v>400000</v>
      </c>
      <c r="F49" s="40">
        <f>F50</f>
        <v>400000</v>
      </c>
    </row>
    <row r="50" spans="1:6" s="29" customFormat="1" ht="56.25" customHeight="1" x14ac:dyDescent="0.2">
      <c r="A50" s="32"/>
      <c r="B50" s="42" t="s">
        <v>78</v>
      </c>
      <c r="C50" s="41" t="s">
        <v>77</v>
      </c>
      <c r="D50" s="40">
        <f>D51</f>
        <v>400000</v>
      </c>
      <c r="E50" s="40">
        <f>E51</f>
        <v>400000</v>
      </c>
      <c r="F50" s="40">
        <f>F51</f>
        <v>400000</v>
      </c>
    </row>
    <row r="51" spans="1:6" s="29" customFormat="1" ht="48.75" customHeight="1" x14ac:dyDescent="0.2">
      <c r="A51" s="32"/>
      <c r="B51" s="39" t="s">
        <v>76</v>
      </c>
      <c r="C51" s="38" t="s">
        <v>75</v>
      </c>
      <c r="D51" s="31">
        <f>D52</f>
        <v>400000</v>
      </c>
      <c r="E51" s="31">
        <f>E52</f>
        <v>400000</v>
      </c>
      <c r="F51" s="31">
        <f>F52</f>
        <v>400000</v>
      </c>
    </row>
    <row r="52" spans="1:6" s="29" customFormat="1" ht="53.25" customHeight="1" x14ac:dyDescent="0.2">
      <c r="A52" s="32" t="s">
        <v>71</v>
      </c>
      <c r="B52" s="39" t="s">
        <v>74</v>
      </c>
      <c r="C52" s="38" t="s">
        <v>73</v>
      </c>
      <c r="D52" s="31">
        <v>400000</v>
      </c>
      <c r="E52" s="31">
        <v>400000</v>
      </c>
      <c r="F52" s="31">
        <v>400000</v>
      </c>
    </row>
    <row r="53" spans="1:6" s="29" customFormat="1" ht="24.75" customHeight="1" x14ac:dyDescent="0.2">
      <c r="A53" s="32" t="s">
        <v>69</v>
      </c>
      <c r="B53" s="34" t="s">
        <v>72</v>
      </c>
      <c r="C53" s="32" t="s">
        <v>71</v>
      </c>
      <c r="D53" s="31">
        <v>7209541.2000000002</v>
      </c>
      <c r="E53" s="31">
        <f>E54</f>
        <v>5528990.2599999998</v>
      </c>
      <c r="F53" s="31">
        <f>F54</f>
        <v>5604171.1100000003</v>
      </c>
    </row>
    <row r="54" spans="1:6" s="29" customFormat="1" ht="33.75" customHeight="1" x14ac:dyDescent="0.2">
      <c r="A54" s="32" t="s">
        <v>66</v>
      </c>
      <c r="B54" s="34" t="s">
        <v>70</v>
      </c>
      <c r="C54" s="32" t="s">
        <v>69</v>
      </c>
      <c r="D54" s="31">
        <v>7209541.2000000002</v>
      </c>
      <c r="E54" s="37">
        <f>E55+E62+E65</f>
        <v>5528990.2599999998</v>
      </c>
      <c r="F54" s="31">
        <f>F55+F62+F65</f>
        <v>5604171.1100000003</v>
      </c>
    </row>
    <row r="55" spans="1:6" s="29" customFormat="1" ht="24.75" customHeight="1" x14ac:dyDescent="0.2">
      <c r="A55" s="32" t="s">
        <v>68</v>
      </c>
      <c r="B55" s="34" t="s">
        <v>67</v>
      </c>
      <c r="C55" s="32" t="s">
        <v>66</v>
      </c>
      <c r="D55" s="31">
        <v>5331000</v>
      </c>
      <c r="E55" s="31">
        <f>E56+E58</f>
        <v>5329000</v>
      </c>
      <c r="F55" s="31">
        <f>F56+F58</f>
        <v>5397000</v>
      </c>
    </row>
    <row r="56" spans="1:6" s="29" customFormat="1" ht="25.5" customHeight="1" x14ac:dyDescent="0.2">
      <c r="A56" s="32" t="s">
        <v>65</v>
      </c>
      <c r="B56" s="34" t="s">
        <v>64</v>
      </c>
      <c r="C56" s="32" t="s">
        <v>63</v>
      </c>
      <c r="D56" s="31">
        <f>D57</f>
        <v>5183000</v>
      </c>
      <c r="E56" s="31">
        <f>E57</f>
        <v>5257000</v>
      </c>
      <c r="F56" s="31">
        <f>F57</f>
        <v>5335000</v>
      </c>
    </row>
    <row r="57" spans="1:6" s="29" customFormat="1" ht="25.5" customHeight="1" x14ac:dyDescent="0.2">
      <c r="A57" s="32"/>
      <c r="B57" s="33" t="s">
        <v>62</v>
      </c>
      <c r="C57" s="36" t="s">
        <v>61</v>
      </c>
      <c r="D57" s="31">
        <v>5183000</v>
      </c>
      <c r="E57" s="31">
        <v>5257000</v>
      </c>
      <c r="F57" s="31">
        <v>5335000</v>
      </c>
    </row>
    <row r="58" spans="1:6" s="29" customFormat="1" ht="32.25" customHeight="1" x14ac:dyDescent="0.2">
      <c r="A58" s="32" t="s">
        <v>57</v>
      </c>
      <c r="B58" s="34" t="s">
        <v>60</v>
      </c>
      <c r="C58" s="36" t="s">
        <v>59</v>
      </c>
      <c r="D58" s="31">
        <f>D59</f>
        <v>73000</v>
      </c>
      <c r="E58" s="31">
        <f>E59</f>
        <v>72000</v>
      </c>
      <c r="F58" s="31">
        <f>F59</f>
        <v>62000</v>
      </c>
    </row>
    <row r="59" spans="1:6" s="29" customFormat="1" ht="30" customHeight="1" x14ac:dyDescent="0.2">
      <c r="A59" s="32" t="s">
        <v>50</v>
      </c>
      <c r="B59" s="33" t="s">
        <v>58</v>
      </c>
      <c r="C59" s="36" t="s">
        <v>57</v>
      </c>
      <c r="D59" s="31">
        <v>73000</v>
      </c>
      <c r="E59" s="31">
        <v>72000</v>
      </c>
      <c r="F59" s="31">
        <v>62000</v>
      </c>
    </row>
    <row r="60" spans="1:6" s="29" customFormat="1" ht="30" customHeight="1" x14ac:dyDescent="0.2">
      <c r="A60" s="32"/>
      <c r="B60" s="33" t="s">
        <v>56</v>
      </c>
      <c r="C60" s="35" t="s">
        <v>55</v>
      </c>
      <c r="D60" s="31">
        <v>75000</v>
      </c>
      <c r="E60" s="31">
        <v>0</v>
      </c>
      <c r="F60" s="31">
        <v>0</v>
      </c>
    </row>
    <row r="61" spans="1:6" s="29" customFormat="1" ht="30" customHeight="1" x14ac:dyDescent="0.2">
      <c r="A61" s="32"/>
      <c r="B61" s="33" t="s">
        <v>54</v>
      </c>
      <c r="C61" s="35" t="s">
        <v>53</v>
      </c>
      <c r="D61" s="31">
        <v>75000</v>
      </c>
      <c r="E61" s="31">
        <v>0</v>
      </c>
      <c r="F61" s="31">
        <v>0</v>
      </c>
    </row>
    <row r="62" spans="1:6" s="29" customFormat="1" ht="24" customHeight="1" x14ac:dyDescent="0.2">
      <c r="A62" s="32" t="s">
        <v>52</v>
      </c>
      <c r="B62" s="34" t="s">
        <v>51</v>
      </c>
      <c r="C62" s="32" t="s">
        <v>50</v>
      </c>
      <c r="D62" s="31">
        <f>D63</f>
        <v>182841.2</v>
      </c>
      <c r="E62" s="31">
        <f>E63</f>
        <v>199990.26</v>
      </c>
      <c r="F62" s="31">
        <f>F63</f>
        <v>207171.11</v>
      </c>
    </row>
    <row r="63" spans="1:6" s="29" customFormat="1" ht="39.75" customHeight="1" x14ac:dyDescent="0.2">
      <c r="A63" s="32" t="s">
        <v>49</v>
      </c>
      <c r="B63" s="34" t="s">
        <v>48</v>
      </c>
      <c r="C63" s="32" t="s">
        <v>47</v>
      </c>
      <c r="D63" s="31">
        <f>D64</f>
        <v>182841.2</v>
      </c>
      <c r="E63" s="31">
        <f>E64</f>
        <v>199990.26</v>
      </c>
      <c r="F63" s="31">
        <f>F64</f>
        <v>207171.11</v>
      </c>
    </row>
    <row r="64" spans="1:6" s="29" customFormat="1" ht="42" customHeight="1" x14ac:dyDescent="0.2">
      <c r="A64" s="32"/>
      <c r="B64" s="33" t="s">
        <v>46</v>
      </c>
      <c r="C64" s="32" t="s">
        <v>45</v>
      </c>
      <c r="D64" s="31">
        <v>182841.2</v>
      </c>
      <c r="E64" s="31">
        <v>199990.26</v>
      </c>
      <c r="F64" s="31">
        <v>207171.11</v>
      </c>
    </row>
    <row r="65" spans="1:6" s="29" customFormat="1" ht="26.25" customHeight="1" x14ac:dyDescent="0.2">
      <c r="A65" s="32"/>
      <c r="B65" s="33" t="s">
        <v>44</v>
      </c>
      <c r="C65" s="32" t="s">
        <v>43</v>
      </c>
      <c r="D65" s="31">
        <v>1695700</v>
      </c>
      <c r="E65" s="31">
        <f>E68</f>
        <v>0</v>
      </c>
      <c r="F65" s="31">
        <f>F68</f>
        <v>0</v>
      </c>
    </row>
    <row r="66" spans="1:6" s="29" customFormat="1" ht="37.5" customHeight="1" x14ac:dyDescent="0.2">
      <c r="A66" s="32"/>
      <c r="B66" s="33" t="s">
        <v>42</v>
      </c>
      <c r="C66" s="32" t="s">
        <v>41</v>
      </c>
      <c r="D66" s="31">
        <f>D67</f>
        <v>1000000</v>
      </c>
      <c r="E66" s="31">
        <f>E67</f>
        <v>0</v>
      </c>
      <c r="F66" s="31">
        <f>F67</f>
        <v>0</v>
      </c>
    </row>
    <row r="67" spans="1:6" s="29" customFormat="1" ht="37.5" customHeight="1" x14ac:dyDescent="0.2">
      <c r="A67" s="32"/>
      <c r="B67" s="33" t="s">
        <v>40</v>
      </c>
      <c r="C67" s="32" t="s">
        <v>39</v>
      </c>
      <c r="D67" s="31">
        <v>1000000</v>
      </c>
      <c r="E67" s="31">
        <v>0</v>
      </c>
      <c r="F67" s="31">
        <v>0</v>
      </c>
    </row>
    <row r="68" spans="1:6" s="29" customFormat="1" ht="30" customHeight="1" x14ac:dyDescent="0.2">
      <c r="A68" s="32"/>
      <c r="B68" s="33" t="s">
        <v>38</v>
      </c>
      <c r="C68" s="32" t="s">
        <v>37</v>
      </c>
      <c r="D68" s="31">
        <f>D69</f>
        <v>695700</v>
      </c>
      <c r="E68" s="31">
        <f>E69</f>
        <v>0</v>
      </c>
      <c r="F68" s="31">
        <f>F69</f>
        <v>0</v>
      </c>
    </row>
    <row r="69" spans="1:6" s="29" customFormat="1" ht="22.5" x14ac:dyDescent="0.2">
      <c r="B69" s="33" t="s">
        <v>36</v>
      </c>
      <c r="C69" s="32" t="s">
        <v>35</v>
      </c>
      <c r="D69" s="31">
        <v>695700</v>
      </c>
      <c r="E69" s="31">
        <v>0</v>
      </c>
      <c r="F69" s="31">
        <v>0</v>
      </c>
    </row>
    <row r="70" spans="1:6" s="29" customFormat="1" x14ac:dyDescent="0.2">
      <c r="C70" s="30"/>
    </row>
    <row r="71" spans="1:6" x14ac:dyDescent="0.2">
      <c r="B71" s="29"/>
      <c r="C71" s="29"/>
      <c r="D71" s="29"/>
      <c r="E71" s="29"/>
      <c r="F71" s="29"/>
    </row>
  </sheetData>
  <mergeCells count="8">
    <mergeCell ref="E1:F1"/>
    <mergeCell ref="D9:F9"/>
    <mergeCell ref="A8:A9"/>
    <mergeCell ref="C9:C10"/>
    <mergeCell ref="E2:F2"/>
    <mergeCell ref="E4:F4"/>
    <mergeCell ref="E3:F3"/>
    <mergeCell ref="B7:F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F1" workbookViewId="0">
      <selection activeCell="F1" sqref="F1"/>
    </sheetView>
  </sheetViews>
  <sheetFormatPr defaultRowHeight="12.75" x14ac:dyDescent="0.2"/>
  <cols>
    <col min="1" max="1" width="0.140625" style="130" hidden="1" customWidth="1"/>
    <col min="2" max="4" width="10.28515625" style="130" hidden="1" customWidth="1"/>
    <col min="5" max="5" width="3.140625" style="130" hidden="1" customWidth="1"/>
    <col min="6" max="8" width="9.140625" style="135"/>
    <col min="9" max="9" width="30.85546875" style="135" customWidth="1"/>
    <col min="10" max="11" width="5.5703125" style="136" customWidth="1"/>
    <col min="12" max="12" width="0.28515625" style="136" hidden="1" customWidth="1"/>
    <col min="13" max="13" width="5.140625" style="136" hidden="1" customWidth="1"/>
    <col min="14" max="14" width="12.5703125" style="136" customWidth="1"/>
    <col min="15" max="15" width="11.85546875" style="136" customWidth="1"/>
    <col min="16" max="16" width="11.7109375" style="136" customWidth="1"/>
  </cols>
  <sheetData>
    <row r="1" spans="1:20" x14ac:dyDescent="0.2">
      <c r="A1" s="61"/>
      <c r="B1" s="61"/>
      <c r="C1" s="61"/>
      <c r="D1" s="61"/>
      <c r="E1" s="61"/>
      <c r="F1" s="62"/>
      <c r="G1" s="62"/>
      <c r="H1" s="62"/>
      <c r="I1" s="62"/>
      <c r="J1" s="63"/>
      <c r="K1" s="63"/>
      <c r="L1" s="64"/>
      <c r="M1" s="64"/>
      <c r="N1" s="65" t="s">
        <v>167</v>
      </c>
      <c r="O1" s="65"/>
      <c r="P1" s="65"/>
    </row>
    <row r="2" spans="1:20" x14ac:dyDescent="0.2">
      <c r="A2" s="61"/>
      <c r="B2" s="61"/>
      <c r="C2" s="61"/>
      <c r="D2" s="61"/>
      <c r="E2" s="61"/>
      <c r="F2" s="62"/>
      <c r="G2" s="62"/>
      <c r="H2" s="62"/>
      <c r="I2" s="62"/>
      <c r="J2" s="63"/>
      <c r="K2" s="63"/>
      <c r="L2" s="64"/>
      <c r="M2" s="64"/>
      <c r="N2" s="65" t="s">
        <v>168</v>
      </c>
      <c r="O2" s="65"/>
      <c r="P2" s="65"/>
    </row>
    <row r="3" spans="1:20" x14ac:dyDescent="0.2">
      <c r="A3" s="61"/>
      <c r="B3" s="61"/>
      <c r="C3" s="61"/>
      <c r="D3" s="61"/>
      <c r="E3" s="61"/>
      <c r="F3" s="62"/>
      <c r="G3" s="62"/>
      <c r="H3" s="62"/>
      <c r="I3" s="62"/>
      <c r="J3" s="63"/>
      <c r="K3" s="63"/>
      <c r="L3" s="64"/>
      <c r="M3" s="64"/>
      <c r="N3" s="65" t="s">
        <v>169</v>
      </c>
      <c r="O3" s="65"/>
      <c r="P3" s="65"/>
    </row>
    <row r="4" spans="1:20" x14ac:dyDescent="0.2">
      <c r="A4" s="61"/>
      <c r="B4" s="61"/>
      <c r="C4" s="61"/>
      <c r="D4" s="61"/>
      <c r="E4" s="61"/>
      <c r="F4" s="62"/>
      <c r="G4" s="62"/>
      <c r="H4" s="62"/>
      <c r="I4" s="66"/>
      <c r="J4" s="63"/>
      <c r="K4" s="63"/>
      <c r="L4" s="64"/>
      <c r="M4" s="64"/>
      <c r="N4" s="65" t="s">
        <v>170</v>
      </c>
      <c r="O4" s="65"/>
      <c r="P4" s="65"/>
    </row>
    <row r="5" spans="1:20" x14ac:dyDescent="0.2">
      <c r="A5" s="61"/>
      <c r="B5" s="61"/>
      <c r="C5" s="61"/>
      <c r="D5" s="61"/>
      <c r="E5" s="61"/>
      <c r="F5" s="62"/>
      <c r="G5" s="62"/>
      <c r="H5" s="62"/>
      <c r="I5" s="67"/>
      <c r="J5" s="63"/>
      <c r="K5" s="63"/>
      <c r="L5" s="64"/>
      <c r="M5" s="64"/>
      <c r="N5" s="63"/>
      <c r="O5" s="63"/>
      <c r="P5" s="63"/>
    </row>
    <row r="6" spans="1:20" ht="25.5" customHeight="1" x14ac:dyDescent="0.2">
      <c r="A6" s="68" t="s">
        <v>171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0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O7" s="70"/>
      <c r="P7" s="71" t="s">
        <v>22</v>
      </c>
    </row>
    <row r="8" spans="1:20" ht="13.5" thickBot="1" x14ac:dyDescent="0.25">
      <c r="A8" s="72"/>
      <c r="B8" s="73" t="s">
        <v>172</v>
      </c>
      <c r="C8" s="72"/>
      <c r="D8" s="72"/>
      <c r="E8" s="72"/>
      <c r="F8" s="74"/>
      <c r="G8" s="74"/>
      <c r="H8" s="74"/>
      <c r="I8" s="74"/>
      <c r="J8" s="75"/>
      <c r="K8" s="75"/>
      <c r="L8" s="75"/>
      <c r="M8" s="75"/>
      <c r="N8" s="70"/>
      <c r="O8" s="70"/>
      <c r="P8" s="70"/>
    </row>
    <row r="9" spans="1:20" ht="51" x14ac:dyDescent="0.2">
      <c r="A9" s="76" t="s">
        <v>173</v>
      </c>
      <c r="B9" s="77"/>
      <c r="C9" s="77"/>
      <c r="D9" s="77"/>
      <c r="E9" s="77"/>
      <c r="F9" s="77"/>
      <c r="G9" s="77"/>
      <c r="H9" s="77"/>
      <c r="I9" s="77"/>
      <c r="J9" s="78" t="s">
        <v>174</v>
      </c>
      <c r="K9" s="78" t="s">
        <v>175</v>
      </c>
      <c r="L9" s="78" t="s">
        <v>176</v>
      </c>
      <c r="M9" s="78" t="s">
        <v>177</v>
      </c>
      <c r="N9" s="78">
        <v>2025</v>
      </c>
      <c r="O9" s="78">
        <v>2026</v>
      </c>
      <c r="P9" s="79">
        <v>2027</v>
      </c>
    </row>
    <row r="10" spans="1:20" x14ac:dyDescent="0.2">
      <c r="A10" s="80"/>
      <c r="B10" s="81"/>
      <c r="C10" s="81"/>
      <c r="D10" s="81"/>
      <c r="E10" s="81"/>
      <c r="F10" s="82" t="s">
        <v>178</v>
      </c>
      <c r="G10" s="82"/>
      <c r="H10" s="82"/>
      <c r="I10" s="82"/>
      <c r="J10" s="83">
        <v>0</v>
      </c>
      <c r="K10" s="84">
        <v>0</v>
      </c>
      <c r="L10" s="85"/>
      <c r="M10" s="85"/>
      <c r="N10" s="86">
        <v>0</v>
      </c>
      <c r="O10" s="85">
        <v>211425</v>
      </c>
      <c r="P10" s="85">
        <v>446650</v>
      </c>
    </row>
    <row r="11" spans="1:20" x14ac:dyDescent="0.2">
      <c r="A11" s="87" t="s">
        <v>179</v>
      </c>
      <c r="B11" s="88"/>
      <c r="C11" s="88"/>
      <c r="D11" s="88"/>
      <c r="E11" s="88"/>
      <c r="F11" s="88"/>
      <c r="G11" s="88"/>
      <c r="H11" s="88"/>
      <c r="I11" s="88"/>
      <c r="J11" s="89">
        <v>1</v>
      </c>
      <c r="K11" s="89">
        <v>0</v>
      </c>
      <c r="L11" s="90">
        <v>0</v>
      </c>
      <c r="M11" s="91">
        <v>0</v>
      </c>
      <c r="N11" s="92">
        <f>N12+N13+N14+N15+N16+N17</f>
        <v>3577377.6</v>
      </c>
      <c r="O11" s="92">
        <f t="shared" ref="O11:P11" si="0">O12+O13+O14+O15+O16+O17</f>
        <v>3449872</v>
      </c>
      <c r="P11" s="92">
        <f t="shared" si="0"/>
        <v>3401050</v>
      </c>
    </row>
    <row r="12" spans="1:20" s="1" customFormat="1" ht="27" customHeight="1" x14ac:dyDescent="0.2">
      <c r="A12" s="93"/>
      <c r="B12" s="94"/>
      <c r="C12" s="95" t="s">
        <v>180</v>
      </c>
      <c r="D12" s="95"/>
      <c r="E12" s="95"/>
      <c r="F12" s="95"/>
      <c r="G12" s="95"/>
      <c r="H12" s="95"/>
      <c r="I12" s="95"/>
      <c r="J12" s="96">
        <v>1</v>
      </c>
      <c r="K12" s="96">
        <v>2</v>
      </c>
      <c r="L12" s="97">
        <v>0</v>
      </c>
      <c r="M12" s="98">
        <v>0</v>
      </c>
      <c r="N12" s="99">
        <v>688737.58</v>
      </c>
      <c r="O12" s="99">
        <v>1016824</v>
      </c>
      <c r="P12" s="100">
        <v>1016824</v>
      </c>
      <c r="Q12" s="101"/>
      <c r="R12" s="102"/>
      <c r="S12" s="102"/>
      <c r="T12" s="102"/>
    </row>
    <row r="13" spans="1:20" s="1" customFormat="1" ht="41.25" customHeight="1" x14ac:dyDescent="0.2">
      <c r="A13" s="93"/>
      <c r="B13" s="94"/>
      <c r="C13" s="103"/>
      <c r="D13" s="103"/>
      <c r="E13" s="95" t="s">
        <v>181</v>
      </c>
      <c r="F13" s="95"/>
      <c r="G13" s="95"/>
      <c r="H13" s="95"/>
      <c r="I13" s="95"/>
      <c r="J13" s="96">
        <v>1</v>
      </c>
      <c r="K13" s="96">
        <v>4</v>
      </c>
      <c r="L13" s="97">
        <v>0</v>
      </c>
      <c r="M13" s="98">
        <v>0</v>
      </c>
      <c r="N13" s="99">
        <v>2679266.3199999998</v>
      </c>
      <c r="O13" s="99">
        <v>2382925</v>
      </c>
      <c r="P13" s="100">
        <v>2338495</v>
      </c>
    </row>
    <row r="14" spans="1:20" s="1" customFormat="1" ht="28.5" customHeight="1" x14ac:dyDescent="0.2">
      <c r="A14" s="93"/>
      <c r="B14" s="94"/>
      <c r="C14" s="103"/>
      <c r="D14" s="103"/>
      <c r="E14" s="103"/>
      <c r="F14" s="95" t="s">
        <v>182</v>
      </c>
      <c r="G14" s="95"/>
      <c r="H14" s="95"/>
      <c r="I14" s="95"/>
      <c r="J14" s="96">
        <v>1</v>
      </c>
      <c r="K14" s="96">
        <v>6</v>
      </c>
      <c r="L14" s="97">
        <v>0</v>
      </c>
      <c r="M14" s="98">
        <v>0</v>
      </c>
      <c r="N14" s="99">
        <v>45731</v>
      </c>
      <c r="O14" s="99">
        <v>45731</v>
      </c>
      <c r="P14" s="100">
        <v>45731</v>
      </c>
    </row>
    <row r="15" spans="1:20" s="1" customFormat="1" ht="28.5" customHeight="1" x14ac:dyDescent="0.2">
      <c r="A15" s="104"/>
      <c r="B15" s="105"/>
      <c r="C15" s="106"/>
      <c r="D15" s="106"/>
      <c r="E15" s="106"/>
      <c r="F15" s="107" t="s">
        <v>183</v>
      </c>
      <c r="G15" s="108"/>
      <c r="H15" s="108"/>
      <c r="I15" s="109"/>
      <c r="J15" s="96">
        <v>1</v>
      </c>
      <c r="K15" s="96">
        <v>7</v>
      </c>
      <c r="L15" s="97"/>
      <c r="M15" s="98"/>
      <c r="N15" s="99">
        <v>144250.70000000001</v>
      </c>
      <c r="O15" s="99">
        <v>0</v>
      </c>
      <c r="P15" s="100">
        <v>0</v>
      </c>
    </row>
    <row r="16" spans="1:20" s="1" customFormat="1" ht="17.25" customHeight="1" x14ac:dyDescent="0.2">
      <c r="A16" s="104"/>
      <c r="B16" s="105"/>
      <c r="C16" s="106"/>
      <c r="D16" s="106"/>
      <c r="E16" s="106"/>
      <c r="F16" s="107" t="s">
        <v>184</v>
      </c>
      <c r="G16" s="107"/>
      <c r="H16" s="107"/>
      <c r="I16" s="110"/>
      <c r="J16" s="96">
        <v>1</v>
      </c>
      <c r="K16" s="96">
        <v>11</v>
      </c>
      <c r="L16" s="97"/>
      <c r="M16" s="98"/>
      <c r="N16" s="99">
        <v>15000</v>
      </c>
      <c r="O16" s="99">
        <v>0</v>
      </c>
      <c r="P16" s="100">
        <v>0</v>
      </c>
    </row>
    <row r="17" spans="1:16" s="1" customFormat="1" x14ac:dyDescent="0.2">
      <c r="A17" s="104"/>
      <c r="B17" s="105"/>
      <c r="C17" s="106"/>
      <c r="D17" s="106"/>
      <c r="E17" s="106"/>
      <c r="F17" s="107" t="s">
        <v>185</v>
      </c>
      <c r="G17" s="107"/>
      <c r="H17" s="107"/>
      <c r="I17" s="110"/>
      <c r="J17" s="96">
        <v>1</v>
      </c>
      <c r="K17" s="96">
        <v>13</v>
      </c>
      <c r="L17" s="97">
        <v>0</v>
      </c>
      <c r="M17" s="98">
        <v>0</v>
      </c>
      <c r="N17" s="99">
        <v>4392</v>
      </c>
      <c r="O17" s="99">
        <v>4392</v>
      </c>
      <c r="P17" s="100">
        <v>0</v>
      </c>
    </row>
    <row r="18" spans="1:16" x14ac:dyDescent="0.2">
      <c r="A18" s="111" t="s">
        <v>186</v>
      </c>
      <c r="B18" s="112"/>
      <c r="C18" s="112"/>
      <c r="D18" s="112"/>
      <c r="E18" s="112"/>
      <c r="F18" s="112"/>
      <c r="G18" s="112"/>
      <c r="H18" s="112"/>
      <c r="I18" s="113"/>
      <c r="J18" s="89">
        <v>2</v>
      </c>
      <c r="K18" s="89">
        <v>0</v>
      </c>
      <c r="L18" s="90">
        <v>0</v>
      </c>
      <c r="M18" s="91">
        <v>0</v>
      </c>
      <c r="N18" s="92">
        <f>N19</f>
        <v>182841.2</v>
      </c>
      <c r="O18" s="92">
        <f t="shared" ref="O18:P18" si="1">O19</f>
        <v>199990.26</v>
      </c>
      <c r="P18" s="114">
        <f t="shared" si="1"/>
        <v>207171.11</v>
      </c>
    </row>
    <row r="19" spans="1:16" s="1" customFormat="1" x14ac:dyDescent="0.2">
      <c r="A19" s="93"/>
      <c r="B19" s="94"/>
      <c r="C19" s="115" t="s">
        <v>187</v>
      </c>
      <c r="D19" s="107"/>
      <c r="E19" s="107"/>
      <c r="F19" s="107"/>
      <c r="G19" s="107"/>
      <c r="H19" s="107"/>
      <c r="I19" s="110"/>
      <c r="J19" s="96">
        <v>2</v>
      </c>
      <c r="K19" s="96">
        <v>3</v>
      </c>
      <c r="L19" s="97">
        <v>0</v>
      </c>
      <c r="M19" s="98">
        <v>0</v>
      </c>
      <c r="N19" s="99">
        <v>182841.2</v>
      </c>
      <c r="O19" s="99">
        <v>199990.26</v>
      </c>
      <c r="P19" s="100">
        <v>207171.11</v>
      </c>
    </row>
    <row r="20" spans="1:16" x14ac:dyDescent="0.2">
      <c r="A20" s="111" t="s">
        <v>188</v>
      </c>
      <c r="B20" s="112"/>
      <c r="C20" s="112"/>
      <c r="D20" s="112"/>
      <c r="E20" s="112"/>
      <c r="F20" s="112"/>
      <c r="G20" s="112"/>
      <c r="H20" s="112"/>
      <c r="I20" s="113"/>
      <c r="J20" s="89">
        <v>3</v>
      </c>
      <c r="K20" s="89">
        <v>0</v>
      </c>
      <c r="L20" s="90">
        <v>0</v>
      </c>
      <c r="M20" s="91">
        <v>0</v>
      </c>
      <c r="N20" s="92">
        <f>N21+N22</f>
        <v>203940.3</v>
      </c>
      <c r="O20" s="92">
        <f t="shared" ref="O20:P20" si="2">O21+O22</f>
        <v>22000</v>
      </c>
      <c r="P20" s="92">
        <f t="shared" si="2"/>
        <v>0</v>
      </c>
    </row>
    <row r="21" spans="1:16" s="1" customFormat="1" x14ac:dyDescent="0.2">
      <c r="A21" s="93"/>
      <c r="B21" s="94"/>
      <c r="C21" s="115" t="s">
        <v>189</v>
      </c>
      <c r="D21" s="107"/>
      <c r="E21" s="107"/>
      <c r="F21" s="107"/>
      <c r="G21" s="107"/>
      <c r="H21" s="107"/>
      <c r="I21" s="110"/>
      <c r="J21" s="96">
        <v>3</v>
      </c>
      <c r="K21" s="96">
        <v>10</v>
      </c>
      <c r="L21" s="97">
        <v>0</v>
      </c>
      <c r="M21" s="98">
        <v>0</v>
      </c>
      <c r="N21" s="99">
        <v>202540.3</v>
      </c>
      <c r="O21" s="99">
        <v>20000</v>
      </c>
      <c r="P21" s="100">
        <v>0</v>
      </c>
    </row>
    <row r="22" spans="1:16" s="1" customFormat="1" x14ac:dyDescent="0.2">
      <c r="A22" s="93"/>
      <c r="B22" s="94"/>
      <c r="C22" s="103"/>
      <c r="D22" s="103"/>
      <c r="E22" s="103"/>
      <c r="F22" s="95" t="s">
        <v>190</v>
      </c>
      <c r="G22" s="95"/>
      <c r="H22" s="95"/>
      <c r="I22" s="95"/>
      <c r="J22" s="96">
        <v>3</v>
      </c>
      <c r="K22" s="96">
        <v>14</v>
      </c>
      <c r="L22" s="97">
        <v>0</v>
      </c>
      <c r="M22" s="98">
        <v>0</v>
      </c>
      <c r="N22" s="99">
        <v>1400</v>
      </c>
      <c r="O22" s="99">
        <v>2000</v>
      </c>
      <c r="P22" s="100">
        <v>0</v>
      </c>
    </row>
    <row r="23" spans="1:16" x14ac:dyDescent="0.2">
      <c r="A23" s="111" t="s">
        <v>191</v>
      </c>
      <c r="B23" s="112"/>
      <c r="C23" s="112"/>
      <c r="D23" s="112"/>
      <c r="E23" s="112"/>
      <c r="F23" s="112"/>
      <c r="G23" s="112"/>
      <c r="H23" s="112"/>
      <c r="I23" s="113"/>
      <c r="J23" s="89">
        <v>4</v>
      </c>
      <c r="K23" s="89">
        <v>0</v>
      </c>
      <c r="L23" s="90">
        <v>0</v>
      </c>
      <c r="M23" s="91">
        <v>0</v>
      </c>
      <c r="N23" s="92">
        <f>N24</f>
        <v>1178640.74</v>
      </c>
      <c r="O23" s="92">
        <f t="shared" ref="O23:P23" si="3">O24</f>
        <v>1063000</v>
      </c>
      <c r="P23" s="92">
        <f t="shared" si="3"/>
        <v>1408000</v>
      </c>
    </row>
    <row r="24" spans="1:16" s="1" customFormat="1" x14ac:dyDescent="0.2">
      <c r="A24" s="93"/>
      <c r="B24" s="116"/>
      <c r="C24" s="116"/>
      <c r="D24" s="116"/>
      <c r="E24" s="116"/>
      <c r="F24" s="117" t="s">
        <v>192</v>
      </c>
      <c r="G24" s="117"/>
      <c r="H24" s="117"/>
      <c r="I24" s="117"/>
      <c r="J24" s="96">
        <v>4</v>
      </c>
      <c r="K24" s="96">
        <v>9</v>
      </c>
      <c r="L24" s="97">
        <v>0</v>
      </c>
      <c r="M24" s="98">
        <v>0</v>
      </c>
      <c r="N24" s="99">
        <v>1178640.74</v>
      </c>
      <c r="O24" s="99">
        <v>1063000</v>
      </c>
      <c r="P24" s="100">
        <v>1408000</v>
      </c>
    </row>
    <row r="25" spans="1:16" x14ac:dyDescent="0.2">
      <c r="A25" s="111" t="s">
        <v>193</v>
      </c>
      <c r="B25" s="112"/>
      <c r="C25" s="112"/>
      <c r="D25" s="112"/>
      <c r="E25" s="112"/>
      <c r="F25" s="112"/>
      <c r="G25" s="112"/>
      <c r="H25" s="112"/>
      <c r="I25" s="113"/>
      <c r="J25" s="89">
        <v>5</v>
      </c>
      <c r="K25" s="89">
        <v>0</v>
      </c>
      <c r="L25" s="90">
        <v>0</v>
      </c>
      <c r="M25" s="91">
        <v>0</v>
      </c>
      <c r="N25" s="92">
        <f>N26</f>
        <v>41151.699999999997</v>
      </c>
      <c r="O25" s="92">
        <f t="shared" ref="O25:P25" si="4">O26</f>
        <v>20000</v>
      </c>
      <c r="P25" s="92">
        <f t="shared" si="4"/>
        <v>0</v>
      </c>
    </row>
    <row r="26" spans="1:16" s="1" customFormat="1" x14ac:dyDescent="0.2">
      <c r="A26" s="93"/>
      <c r="B26" s="94"/>
      <c r="C26" s="115" t="s">
        <v>194</v>
      </c>
      <c r="D26" s="107"/>
      <c r="E26" s="107"/>
      <c r="F26" s="107"/>
      <c r="G26" s="107"/>
      <c r="H26" s="107"/>
      <c r="I26" s="110"/>
      <c r="J26" s="96">
        <v>5</v>
      </c>
      <c r="K26" s="96">
        <v>3</v>
      </c>
      <c r="L26" s="97">
        <v>0</v>
      </c>
      <c r="M26" s="98">
        <v>0</v>
      </c>
      <c r="N26" s="99">
        <v>41151.699999999997</v>
      </c>
      <c r="O26" s="99">
        <v>20000</v>
      </c>
      <c r="P26" s="100">
        <v>0</v>
      </c>
    </row>
    <row r="27" spans="1:16" x14ac:dyDescent="0.2">
      <c r="A27" s="111" t="s">
        <v>195</v>
      </c>
      <c r="B27" s="112"/>
      <c r="C27" s="112"/>
      <c r="D27" s="112"/>
      <c r="E27" s="112"/>
      <c r="F27" s="112"/>
      <c r="G27" s="112"/>
      <c r="H27" s="112"/>
      <c r="I27" s="113"/>
      <c r="J27" s="89">
        <v>8</v>
      </c>
      <c r="K27" s="89">
        <v>0</v>
      </c>
      <c r="L27" s="90">
        <v>0</v>
      </c>
      <c r="M27" s="91">
        <v>0</v>
      </c>
      <c r="N27" s="92">
        <f>N28</f>
        <v>4435971.1399999997</v>
      </c>
      <c r="O27" s="92">
        <f t="shared" ref="O27:P27" si="5">O28</f>
        <v>3690703</v>
      </c>
      <c r="P27" s="92">
        <f t="shared" si="5"/>
        <v>3677300</v>
      </c>
    </row>
    <row r="28" spans="1:16" s="1" customFormat="1" x14ac:dyDescent="0.2">
      <c r="A28" s="93"/>
      <c r="B28" s="94"/>
      <c r="C28" s="115" t="s">
        <v>196</v>
      </c>
      <c r="D28" s="107"/>
      <c r="E28" s="107"/>
      <c r="F28" s="107"/>
      <c r="G28" s="107"/>
      <c r="H28" s="107"/>
      <c r="I28" s="110"/>
      <c r="J28" s="96">
        <v>8</v>
      </c>
      <c r="K28" s="96">
        <v>1</v>
      </c>
      <c r="L28" s="97">
        <v>0</v>
      </c>
      <c r="M28" s="98">
        <v>0</v>
      </c>
      <c r="N28" s="99">
        <v>4435971.1399999997</v>
      </c>
      <c r="O28" s="99">
        <v>3690703</v>
      </c>
      <c r="P28" s="100">
        <v>3677300</v>
      </c>
    </row>
    <row r="29" spans="1:16" s="1" customFormat="1" x14ac:dyDescent="0.2">
      <c r="A29" s="118"/>
      <c r="B29" s="119"/>
      <c r="C29" s="120"/>
      <c r="D29" s="120"/>
      <c r="E29" s="120"/>
      <c r="F29" s="16" t="s">
        <v>197</v>
      </c>
      <c r="G29" s="106"/>
      <c r="H29" s="106"/>
      <c r="I29" s="106"/>
      <c r="J29" s="89">
        <v>9</v>
      </c>
      <c r="K29" s="89">
        <v>0</v>
      </c>
      <c r="L29" s="97"/>
      <c r="M29" s="98"/>
      <c r="N29" s="92">
        <f>N30</f>
        <v>1000000</v>
      </c>
      <c r="O29" s="92">
        <f t="shared" ref="O29:P29" si="6">O30</f>
        <v>0</v>
      </c>
      <c r="P29" s="92">
        <f t="shared" si="6"/>
        <v>0</v>
      </c>
    </row>
    <row r="30" spans="1:16" s="126" customFormat="1" x14ac:dyDescent="0.2">
      <c r="A30" s="118"/>
      <c r="B30" s="119"/>
      <c r="C30" s="120"/>
      <c r="D30" s="120"/>
      <c r="E30" s="120"/>
      <c r="F30" s="121" t="s">
        <v>198</v>
      </c>
      <c r="G30" s="121"/>
      <c r="H30" s="121"/>
      <c r="I30" s="122"/>
      <c r="J30" s="123">
        <v>9</v>
      </c>
      <c r="K30" s="123">
        <v>9</v>
      </c>
      <c r="L30" s="97"/>
      <c r="M30" s="98"/>
      <c r="N30" s="124">
        <v>1000000</v>
      </c>
      <c r="O30" s="124">
        <v>0</v>
      </c>
      <c r="P30" s="125">
        <v>0</v>
      </c>
    </row>
    <row r="31" spans="1:16" s="1" customFormat="1" x14ac:dyDescent="0.2">
      <c r="A31" s="118"/>
      <c r="B31" s="119"/>
      <c r="C31" s="120"/>
      <c r="D31" s="120"/>
      <c r="E31" s="120"/>
      <c r="F31" s="127" t="s">
        <v>199</v>
      </c>
      <c r="G31" s="128"/>
      <c r="H31" s="128"/>
      <c r="I31" s="129"/>
      <c r="J31" s="89">
        <v>10</v>
      </c>
      <c r="K31" s="89">
        <v>0</v>
      </c>
      <c r="L31" s="90"/>
      <c r="M31" s="91"/>
      <c r="N31" s="92">
        <f>N32</f>
        <v>379722.09</v>
      </c>
      <c r="O31" s="92">
        <f t="shared" ref="O31:P31" si="7">O32</f>
        <v>0</v>
      </c>
      <c r="P31" s="92">
        <f t="shared" si="7"/>
        <v>0</v>
      </c>
    </row>
    <row r="32" spans="1:16" s="1" customFormat="1" x14ac:dyDescent="0.2">
      <c r="A32" s="118"/>
      <c r="B32" s="119"/>
      <c r="C32" s="120"/>
      <c r="D32" s="120"/>
      <c r="E32" s="120"/>
      <c r="F32" s="115" t="s">
        <v>200</v>
      </c>
      <c r="G32" s="107"/>
      <c r="H32" s="107"/>
      <c r="I32" s="110"/>
      <c r="J32" s="96">
        <v>10</v>
      </c>
      <c r="K32" s="96">
        <v>1</v>
      </c>
      <c r="L32" s="97"/>
      <c r="M32" s="98"/>
      <c r="N32" s="99">
        <v>379722.09</v>
      </c>
      <c r="O32" s="99">
        <v>0</v>
      </c>
      <c r="P32" s="99">
        <v>0</v>
      </c>
    </row>
    <row r="33" spans="6:16" ht="13.5" thickBot="1" x14ac:dyDescent="0.25">
      <c r="F33" s="131" t="s">
        <v>201</v>
      </c>
      <c r="G33" s="131"/>
      <c r="H33" s="131"/>
      <c r="I33" s="131"/>
      <c r="J33" s="132" t="s">
        <v>202</v>
      </c>
      <c r="K33" s="132" t="s">
        <v>202</v>
      </c>
      <c r="L33" s="133"/>
      <c r="M33" s="133"/>
      <c r="N33" s="134">
        <f>N11+N18+N20+N23+N25+N27+N31+N29</f>
        <v>10999644.77</v>
      </c>
      <c r="O33" s="134">
        <f>O11+O18+O20+O23+O25+O27+O31+O10</f>
        <v>8656990.2599999998</v>
      </c>
      <c r="P33" s="134">
        <f>P11+P18+P20+P23+P25+P27+P31+P10</f>
        <v>9140171.1099999994</v>
      </c>
    </row>
  </sheetData>
  <mergeCells count="31">
    <mergeCell ref="F33:I33"/>
    <mergeCell ref="C26:I26"/>
    <mergeCell ref="A27:I27"/>
    <mergeCell ref="C28:I28"/>
    <mergeCell ref="F30:I30"/>
    <mergeCell ref="F31:I31"/>
    <mergeCell ref="F32:I32"/>
    <mergeCell ref="A20:I20"/>
    <mergeCell ref="C21:I21"/>
    <mergeCell ref="F22:I22"/>
    <mergeCell ref="A23:I23"/>
    <mergeCell ref="F24:I24"/>
    <mergeCell ref="A25:I25"/>
    <mergeCell ref="F14:I14"/>
    <mergeCell ref="F15:I15"/>
    <mergeCell ref="F16:I16"/>
    <mergeCell ref="F17:I17"/>
    <mergeCell ref="A18:I18"/>
    <mergeCell ref="C19:I19"/>
    <mergeCell ref="A9:I9"/>
    <mergeCell ref="F10:I10"/>
    <mergeCell ref="A11:I11"/>
    <mergeCell ref="C12:I12"/>
    <mergeCell ref="Q12:T12"/>
    <mergeCell ref="E13:I13"/>
    <mergeCell ref="N1:P1"/>
    <mergeCell ref="N2:P2"/>
    <mergeCell ref="N3:P3"/>
    <mergeCell ref="N4:P4"/>
    <mergeCell ref="A6:P6"/>
    <mergeCell ref="A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6"/>
  <sheetViews>
    <sheetView topLeftCell="F1" workbookViewId="0">
      <selection activeCell="F1" sqref="F1"/>
    </sheetView>
  </sheetViews>
  <sheetFormatPr defaultRowHeight="12.75" x14ac:dyDescent="0.2"/>
  <cols>
    <col min="1" max="1" width="0.140625" style="130" hidden="1" customWidth="1"/>
    <col min="2" max="4" width="10.28515625" style="130" hidden="1" customWidth="1"/>
    <col min="5" max="5" width="3.140625" style="130" hidden="1" customWidth="1"/>
    <col min="6" max="8" width="9.140625" style="135"/>
    <col min="9" max="9" width="19.42578125" style="135" customWidth="1"/>
    <col min="10" max="10" width="5.5703125" style="136" customWidth="1"/>
    <col min="11" max="11" width="4.85546875" style="136" customWidth="1"/>
    <col min="12" max="12" width="13.28515625" style="136" customWidth="1"/>
    <col min="13" max="13" width="5.140625" style="136" customWidth="1"/>
    <col min="14" max="14" width="13.42578125" style="136" customWidth="1"/>
    <col min="15" max="15" width="11.85546875" style="136" customWidth="1"/>
    <col min="16" max="16" width="11.7109375" style="136" customWidth="1"/>
  </cols>
  <sheetData>
    <row r="1" spans="1:23" x14ac:dyDescent="0.2">
      <c r="A1" s="61"/>
      <c r="B1" s="61"/>
      <c r="C1" s="61"/>
      <c r="D1" s="61"/>
      <c r="E1" s="61"/>
      <c r="F1" s="62"/>
      <c r="G1" s="62"/>
      <c r="H1" s="62"/>
      <c r="I1" s="62"/>
      <c r="J1" s="63"/>
      <c r="K1" s="63"/>
      <c r="L1" s="64"/>
      <c r="M1" s="65" t="s">
        <v>203</v>
      </c>
      <c r="N1" s="65"/>
      <c r="O1" s="65"/>
      <c r="P1" s="65"/>
    </row>
    <row r="2" spans="1:23" x14ac:dyDescent="0.2">
      <c r="A2" s="61"/>
      <c r="B2" s="61"/>
      <c r="C2" s="61"/>
      <c r="D2" s="61"/>
      <c r="E2" s="61"/>
      <c r="F2" s="62"/>
      <c r="G2" s="62"/>
      <c r="H2" s="62"/>
      <c r="I2" s="62"/>
      <c r="J2" s="63"/>
      <c r="K2" s="63"/>
      <c r="L2" s="64"/>
      <c r="M2" s="65" t="s">
        <v>168</v>
      </c>
      <c r="N2" s="65"/>
      <c r="O2" s="65"/>
      <c r="P2" s="65"/>
    </row>
    <row r="3" spans="1:23" x14ac:dyDescent="0.2">
      <c r="A3" s="61"/>
      <c r="B3" s="61"/>
      <c r="C3" s="61"/>
      <c r="D3" s="61"/>
      <c r="E3" s="61"/>
      <c r="F3" s="62"/>
      <c r="G3" s="62"/>
      <c r="H3" s="62"/>
      <c r="I3" s="62"/>
      <c r="J3" s="63"/>
      <c r="K3" s="63"/>
      <c r="L3" s="64"/>
      <c r="M3" s="65" t="s">
        <v>204</v>
      </c>
      <c r="N3" s="65"/>
      <c r="O3" s="65"/>
      <c r="P3" s="65"/>
    </row>
    <row r="4" spans="1:23" x14ac:dyDescent="0.2">
      <c r="A4" s="61"/>
      <c r="B4" s="61"/>
      <c r="C4" s="61"/>
      <c r="D4" s="61"/>
      <c r="E4" s="61"/>
      <c r="F4" s="62"/>
      <c r="G4" s="62"/>
      <c r="H4" s="62"/>
      <c r="I4" s="62"/>
      <c r="J4" s="63"/>
      <c r="K4" s="63"/>
      <c r="L4" s="64"/>
      <c r="M4" s="65" t="s">
        <v>205</v>
      </c>
      <c r="N4" s="65"/>
      <c r="O4" s="65"/>
      <c r="P4" s="65"/>
      <c r="W4" s="137"/>
    </row>
    <row r="5" spans="1:23" ht="18.75" x14ac:dyDescent="0.3">
      <c r="A5" s="61"/>
      <c r="B5" s="61"/>
      <c r="C5" s="61"/>
      <c r="D5" s="61"/>
      <c r="E5" s="61"/>
      <c r="F5" s="62"/>
      <c r="G5" s="62"/>
      <c r="H5" s="62"/>
      <c r="I5" s="62"/>
      <c r="J5" s="138"/>
      <c r="K5" s="138"/>
      <c r="L5" s="138"/>
      <c r="M5" s="64"/>
      <c r="N5" s="63"/>
      <c r="O5" s="63"/>
      <c r="P5" s="63"/>
    </row>
    <row r="6" spans="1:23" ht="67.5" customHeight="1" x14ac:dyDescent="0.2">
      <c r="A6" s="68" t="s">
        <v>206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3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O7" s="70"/>
      <c r="P7" s="71" t="s">
        <v>22</v>
      </c>
    </row>
    <row r="8" spans="1:23" ht="13.5" thickBot="1" x14ac:dyDescent="0.25">
      <c r="A8" s="72"/>
      <c r="B8" s="73" t="s">
        <v>172</v>
      </c>
      <c r="C8" s="72"/>
      <c r="D8" s="72"/>
      <c r="E8" s="72"/>
      <c r="F8" s="74"/>
      <c r="G8" s="74"/>
      <c r="H8" s="74"/>
      <c r="I8" s="74"/>
      <c r="J8" s="75"/>
      <c r="K8" s="75"/>
      <c r="L8" s="75"/>
      <c r="M8" s="75"/>
      <c r="N8" s="70"/>
      <c r="O8" s="70"/>
      <c r="P8" s="70"/>
    </row>
    <row r="9" spans="1:23" ht="13.5" thickBot="1" x14ac:dyDescent="0.25">
      <c r="A9" s="139" t="s">
        <v>207</v>
      </c>
      <c r="B9" s="139"/>
      <c r="C9" s="139"/>
      <c r="D9" s="139"/>
      <c r="E9" s="139"/>
      <c r="F9" s="139"/>
      <c r="G9" s="139"/>
      <c r="H9" s="139"/>
      <c r="I9" s="139"/>
      <c r="J9" s="140" t="s">
        <v>174</v>
      </c>
      <c r="K9" s="140" t="s">
        <v>175</v>
      </c>
      <c r="L9" s="140" t="s">
        <v>176</v>
      </c>
      <c r="M9" s="140" t="s">
        <v>177</v>
      </c>
      <c r="N9" s="140">
        <v>2025</v>
      </c>
      <c r="O9" s="140">
        <v>2026</v>
      </c>
      <c r="P9" s="140">
        <v>2027</v>
      </c>
    </row>
    <row r="10" spans="1:23" ht="13.5" thickBot="1" x14ac:dyDescent="0.25">
      <c r="A10" s="141"/>
      <c r="B10" s="141"/>
      <c r="C10" s="141"/>
      <c r="D10" s="141"/>
      <c r="E10" s="141"/>
      <c r="F10" s="142" t="s">
        <v>208</v>
      </c>
      <c r="G10" s="143"/>
      <c r="H10" s="143"/>
      <c r="I10" s="144"/>
      <c r="J10" s="140">
        <v>0</v>
      </c>
      <c r="K10" s="140">
        <v>0</v>
      </c>
      <c r="L10" s="145">
        <v>0</v>
      </c>
      <c r="M10" s="140">
        <v>0</v>
      </c>
      <c r="N10" s="146">
        <f>N12+N53+N61+N74+N85+N92+N103+N110</f>
        <v>10999644.770000001</v>
      </c>
      <c r="O10" s="146">
        <f t="shared" ref="O10:P10" si="0">O12+O53+O61+O74+O85+O92+O103+O110</f>
        <v>8445565.2599999998</v>
      </c>
      <c r="P10" s="146">
        <f t="shared" si="0"/>
        <v>8693521.1099999994</v>
      </c>
    </row>
    <row r="11" spans="1:23" ht="13.5" thickBot="1" x14ac:dyDescent="0.25">
      <c r="A11" s="141"/>
      <c r="B11" s="141"/>
      <c r="C11" s="141"/>
      <c r="D11" s="141"/>
      <c r="E11" s="141"/>
      <c r="F11" s="142" t="s">
        <v>178</v>
      </c>
      <c r="G11" s="147"/>
      <c r="H11" s="147"/>
      <c r="I11" s="148"/>
      <c r="J11" s="149">
        <v>0</v>
      </c>
      <c r="K11" s="149">
        <v>0</v>
      </c>
      <c r="L11" s="145">
        <v>0</v>
      </c>
      <c r="M11" s="150">
        <v>0</v>
      </c>
      <c r="N11" s="146">
        <v>0</v>
      </c>
      <c r="O11" s="140">
        <v>211425</v>
      </c>
      <c r="P11" s="140">
        <v>446650</v>
      </c>
    </row>
    <row r="12" spans="1:23" ht="13.5" thickBot="1" x14ac:dyDescent="0.25">
      <c r="A12" s="151" t="s">
        <v>179</v>
      </c>
      <c r="B12" s="151"/>
      <c r="C12" s="151"/>
      <c r="D12" s="151"/>
      <c r="E12" s="151"/>
      <c r="F12" s="151"/>
      <c r="G12" s="151"/>
      <c r="H12" s="151"/>
      <c r="I12" s="151"/>
      <c r="J12" s="152">
        <v>1</v>
      </c>
      <c r="K12" s="152">
        <v>0</v>
      </c>
      <c r="L12" s="153">
        <v>0</v>
      </c>
      <c r="M12" s="154">
        <v>0</v>
      </c>
      <c r="N12" s="155">
        <f>N13+N19+N31+N37+N42+N47</f>
        <v>3577377.6000000006</v>
      </c>
      <c r="O12" s="155">
        <f>O13+O19+O31+O37+O42+O47</f>
        <v>3449872</v>
      </c>
      <c r="P12" s="155">
        <f>P13+P19+P31+P37+P42+P47</f>
        <v>3401050</v>
      </c>
    </row>
    <row r="13" spans="1:23" ht="39.75" customHeight="1" thickBot="1" x14ac:dyDescent="0.25">
      <c r="A13" s="156"/>
      <c r="B13" s="157"/>
      <c r="C13" s="158" t="s">
        <v>180</v>
      </c>
      <c r="D13" s="158"/>
      <c r="E13" s="158"/>
      <c r="F13" s="158"/>
      <c r="G13" s="158"/>
      <c r="H13" s="158"/>
      <c r="I13" s="158"/>
      <c r="J13" s="152">
        <v>1</v>
      </c>
      <c r="K13" s="152">
        <v>2</v>
      </c>
      <c r="L13" s="153">
        <v>0</v>
      </c>
      <c r="M13" s="154">
        <v>0</v>
      </c>
      <c r="N13" s="155">
        <f>N14</f>
        <v>688737.58</v>
      </c>
      <c r="O13" s="155">
        <f t="shared" ref="O13:P17" si="1">O14</f>
        <v>1016824</v>
      </c>
      <c r="P13" s="155">
        <f t="shared" si="1"/>
        <v>1016824</v>
      </c>
    </row>
    <row r="14" spans="1:23" s="16" customFormat="1" ht="59.25" customHeight="1" thickBot="1" x14ac:dyDescent="0.25">
      <c r="A14" s="156"/>
      <c r="B14" s="157"/>
      <c r="C14" s="159"/>
      <c r="D14" s="160" t="s">
        <v>209</v>
      </c>
      <c r="E14" s="160"/>
      <c r="F14" s="160"/>
      <c r="G14" s="160"/>
      <c r="H14" s="160"/>
      <c r="I14" s="160"/>
      <c r="J14" s="161">
        <v>1</v>
      </c>
      <c r="K14" s="161">
        <v>2</v>
      </c>
      <c r="L14" s="162">
        <v>6300000000</v>
      </c>
      <c r="M14" s="163">
        <v>0</v>
      </c>
      <c r="N14" s="164">
        <f>N15</f>
        <v>688737.58</v>
      </c>
      <c r="O14" s="164">
        <f t="shared" si="1"/>
        <v>1016824</v>
      </c>
      <c r="P14" s="164">
        <f t="shared" si="1"/>
        <v>1016824</v>
      </c>
    </row>
    <row r="15" spans="1:23" s="16" customFormat="1" ht="18.75" customHeight="1" thickBot="1" x14ac:dyDescent="0.25">
      <c r="A15" s="156"/>
      <c r="B15" s="157"/>
      <c r="C15" s="159"/>
      <c r="D15" s="165"/>
      <c r="E15" s="165"/>
      <c r="F15" s="160" t="s">
        <v>210</v>
      </c>
      <c r="G15" s="160"/>
      <c r="H15" s="160"/>
      <c r="I15" s="160"/>
      <c r="J15" s="161">
        <v>1</v>
      </c>
      <c r="K15" s="161">
        <v>2</v>
      </c>
      <c r="L15" s="162">
        <v>6340000000</v>
      </c>
      <c r="M15" s="163">
        <v>0</v>
      </c>
      <c r="N15" s="164">
        <f>N16</f>
        <v>688737.58</v>
      </c>
      <c r="O15" s="164">
        <f t="shared" si="1"/>
        <v>1016824</v>
      </c>
      <c r="P15" s="164">
        <f t="shared" si="1"/>
        <v>1016824</v>
      </c>
    </row>
    <row r="16" spans="1:23" ht="26.25" customHeight="1" thickBot="1" x14ac:dyDescent="0.25">
      <c r="A16" s="156"/>
      <c r="B16" s="157"/>
      <c r="C16" s="159"/>
      <c r="D16" s="165"/>
      <c r="E16" s="160" t="s">
        <v>211</v>
      </c>
      <c r="F16" s="160"/>
      <c r="G16" s="160"/>
      <c r="H16" s="160"/>
      <c r="I16" s="160"/>
      <c r="J16" s="161">
        <v>1</v>
      </c>
      <c r="K16" s="161">
        <v>2</v>
      </c>
      <c r="L16" s="162">
        <v>6340500000</v>
      </c>
      <c r="M16" s="163">
        <v>0</v>
      </c>
      <c r="N16" s="164">
        <f>N17</f>
        <v>688737.58</v>
      </c>
      <c r="O16" s="164">
        <f t="shared" si="1"/>
        <v>1016824</v>
      </c>
      <c r="P16" s="164">
        <f t="shared" si="1"/>
        <v>1016824</v>
      </c>
    </row>
    <row r="17" spans="1:16" ht="13.5" thickBot="1" x14ac:dyDescent="0.25">
      <c r="A17" s="156"/>
      <c r="B17" s="157"/>
      <c r="C17" s="159"/>
      <c r="D17" s="165"/>
      <c r="E17" s="160" t="s">
        <v>212</v>
      </c>
      <c r="F17" s="160"/>
      <c r="G17" s="160"/>
      <c r="H17" s="160"/>
      <c r="I17" s="160"/>
      <c r="J17" s="161">
        <v>1</v>
      </c>
      <c r="K17" s="161">
        <v>2</v>
      </c>
      <c r="L17" s="162">
        <v>6340510010</v>
      </c>
      <c r="M17" s="163">
        <v>0</v>
      </c>
      <c r="N17" s="164">
        <f>N18</f>
        <v>688737.58</v>
      </c>
      <c r="O17" s="164">
        <f t="shared" si="1"/>
        <v>1016824</v>
      </c>
      <c r="P17" s="164">
        <f t="shared" si="1"/>
        <v>1016824</v>
      </c>
    </row>
    <row r="18" spans="1:16" ht="13.5" thickBot="1" x14ac:dyDescent="0.25">
      <c r="A18" s="156"/>
      <c r="B18" s="157"/>
      <c r="C18" s="159"/>
      <c r="D18" s="165"/>
      <c r="E18" s="160" t="s">
        <v>213</v>
      </c>
      <c r="F18" s="160"/>
      <c r="G18" s="160"/>
      <c r="H18" s="160"/>
      <c r="I18" s="160"/>
      <c r="J18" s="161">
        <v>1</v>
      </c>
      <c r="K18" s="161">
        <v>2</v>
      </c>
      <c r="L18" s="162">
        <v>6340510010</v>
      </c>
      <c r="M18" s="163">
        <v>120</v>
      </c>
      <c r="N18" s="164">
        <v>688737.58</v>
      </c>
      <c r="O18" s="164">
        <v>1016824</v>
      </c>
      <c r="P18" s="164">
        <v>1016824</v>
      </c>
    </row>
    <row r="19" spans="1:16" ht="13.5" thickBot="1" x14ac:dyDescent="0.25">
      <c r="A19" s="156"/>
      <c r="B19" s="157"/>
      <c r="C19" s="159"/>
      <c r="D19" s="159"/>
      <c r="E19" s="158" t="s">
        <v>181</v>
      </c>
      <c r="F19" s="158"/>
      <c r="G19" s="158"/>
      <c r="H19" s="158"/>
      <c r="I19" s="158"/>
      <c r="J19" s="152">
        <v>1</v>
      </c>
      <c r="K19" s="152">
        <v>4</v>
      </c>
      <c r="L19" s="153">
        <v>0</v>
      </c>
      <c r="M19" s="154">
        <v>0</v>
      </c>
      <c r="N19" s="155">
        <f>N20</f>
        <v>2679266.3200000003</v>
      </c>
      <c r="O19" s="155">
        <f t="shared" ref="O19:P21" si="2">O20</f>
        <v>2382925</v>
      </c>
      <c r="P19" s="155">
        <f t="shared" si="2"/>
        <v>2338495</v>
      </c>
    </row>
    <row r="20" spans="1:16" s="16" customFormat="1" ht="13.5" thickBot="1" x14ac:dyDescent="0.25">
      <c r="A20" s="166"/>
      <c r="B20" s="167"/>
      <c r="C20" s="160" t="s">
        <v>209</v>
      </c>
      <c r="D20" s="160"/>
      <c r="E20" s="160"/>
      <c r="F20" s="160"/>
      <c r="G20" s="160"/>
      <c r="H20" s="160"/>
      <c r="I20" s="160"/>
      <c r="J20" s="161">
        <v>1</v>
      </c>
      <c r="K20" s="161">
        <v>4</v>
      </c>
      <c r="L20" s="162">
        <v>6300000000</v>
      </c>
      <c r="M20" s="163">
        <v>0</v>
      </c>
      <c r="N20" s="164">
        <f>N21</f>
        <v>2679266.3200000003</v>
      </c>
      <c r="O20" s="164">
        <f t="shared" si="2"/>
        <v>2382925</v>
      </c>
      <c r="P20" s="164">
        <f t="shared" si="2"/>
        <v>2338495</v>
      </c>
    </row>
    <row r="21" spans="1:16" s="16" customFormat="1" ht="13.5" thickBot="1" x14ac:dyDescent="0.25">
      <c r="A21" s="166"/>
      <c r="B21" s="167"/>
      <c r="C21" s="165"/>
      <c r="D21" s="165"/>
      <c r="E21" s="165"/>
      <c r="F21" s="160" t="s">
        <v>210</v>
      </c>
      <c r="G21" s="160"/>
      <c r="H21" s="160"/>
      <c r="I21" s="160"/>
      <c r="J21" s="161">
        <v>1</v>
      </c>
      <c r="K21" s="161">
        <v>4</v>
      </c>
      <c r="L21" s="162">
        <v>6340000000</v>
      </c>
      <c r="M21" s="163">
        <v>0</v>
      </c>
      <c r="N21" s="164">
        <f>N22</f>
        <v>2679266.3200000003</v>
      </c>
      <c r="O21" s="164">
        <f t="shared" si="2"/>
        <v>2382925</v>
      </c>
      <c r="P21" s="164">
        <f t="shared" si="2"/>
        <v>2338495</v>
      </c>
    </row>
    <row r="22" spans="1:16" ht="13.5" thickBot="1" x14ac:dyDescent="0.25">
      <c r="A22" s="156"/>
      <c r="B22" s="157"/>
      <c r="C22" s="159"/>
      <c r="D22" s="160" t="s">
        <v>211</v>
      </c>
      <c r="E22" s="160"/>
      <c r="F22" s="160"/>
      <c r="G22" s="160"/>
      <c r="H22" s="160"/>
      <c r="I22" s="160"/>
      <c r="J22" s="161">
        <v>1</v>
      </c>
      <c r="K22" s="161">
        <v>4</v>
      </c>
      <c r="L22" s="162">
        <v>6340500000</v>
      </c>
      <c r="M22" s="163">
        <v>0</v>
      </c>
      <c r="N22" s="164">
        <f>N23+N27+N29</f>
        <v>2679266.3200000003</v>
      </c>
      <c r="O22" s="164">
        <f t="shared" ref="O22:P22" si="3">O23+O27+O29</f>
        <v>2382925</v>
      </c>
      <c r="P22" s="164">
        <f t="shared" si="3"/>
        <v>2338495</v>
      </c>
    </row>
    <row r="23" spans="1:16" ht="13.5" thickBot="1" x14ac:dyDescent="0.25">
      <c r="A23" s="156"/>
      <c r="B23" s="157"/>
      <c r="C23" s="159"/>
      <c r="D23" s="165"/>
      <c r="E23" s="160" t="s">
        <v>214</v>
      </c>
      <c r="F23" s="160"/>
      <c r="G23" s="160"/>
      <c r="H23" s="160"/>
      <c r="I23" s="160"/>
      <c r="J23" s="161">
        <v>1</v>
      </c>
      <c r="K23" s="161">
        <v>4</v>
      </c>
      <c r="L23" s="162">
        <v>6340510020</v>
      </c>
      <c r="M23" s="163">
        <v>0</v>
      </c>
      <c r="N23" s="164">
        <f>N24+N25+N26</f>
        <v>2597566.3200000003</v>
      </c>
      <c r="O23" s="164">
        <f t="shared" ref="O23:P23" si="4">O24+O25+O26</f>
        <v>2301225</v>
      </c>
      <c r="P23" s="164">
        <f t="shared" si="4"/>
        <v>2256795</v>
      </c>
    </row>
    <row r="24" spans="1:16" ht="13.5" thickBot="1" x14ac:dyDescent="0.25">
      <c r="A24" s="156"/>
      <c r="B24" s="157"/>
      <c r="C24" s="159"/>
      <c r="D24" s="165"/>
      <c r="E24" s="165"/>
      <c r="F24" s="160" t="s">
        <v>213</v>
      </c>
      <c r="G24" s="160"/>
      <c r="H24" s="160"/>
      <c r="I24" s="160"/>
      <c r="J24" s="161">
        <v>1</v>
      </c>
      <c r="K24" s="161">
        <v>4</v>
      </c>
      <c r="L24" s="162">
        <v>6340510020</v>
      </c>
      <c r="M24" s="163" t="s">
        <v>215</v>
      </c>
      <c r="N24" s="164">
        <v>1771390.05</v>
      </c>
      <c r="O24" s="164">
        <v>2280625</v>
      </c>
      <c r="P24" s="164">
        <v>2256795</v>
      </c>
    </row>
    <row r="25" spans="1:16" ht="13.5" thickBot="1" x14ac:dyDescent="0.25">
      <c r="A25" s="156"/>
      <c r="B25" s="157"/>
      <c r="C25" s="159"/>
      <c r="D25" s="165"/>
      <c r="E25" s="165"/>
      <c r="F25" s="160" t="s">
        <v>216</v>
      </c>
      <c r="G25" s="160"/>
      <c r="H25" s="160"/>
      <c r="I25" s="160"/>
      <c r="J25" s="161">
        <v>1</v>
      </c>
      <c r="K25" s="161">
        <v>4</v>
      </c>
      <c r="L25" s="162">
        <v>6340510020</v>
      </c>
      <c r="M25" s="163" t="s">
        <v>217</v>
      </c>
      <c r="N25" s="164">
        <v>727959.34</v>
      </c>
      <c r="O25" s="164">
        <v>20000</v>
      </c>
      <c r="P25" s="164">
        <v>0</v>
      </c>
    </row>
    <row r="26" spans="1:16" ht="13.5" thickBot="1" x14ac:dyDescent="0.25">
      <c r="A26" s="156"/>
      <c r="B26" s="157"/>
      <c r="C26" s="159"/>
      <c r="D26" s="165"/>
      <c r="E26" s="165"/>
      <c r="F26" s="160" t="s">
        <v>218</v>
      </c>
      <c r="G26" s="160"/>
      <c r="H26" s="160"/>
      <c r="I26" s="160"/>
      <c r="J26" s="161">
        <v>1</v>
      </c>
      <c r="K26" s="161">
        <v>4</v>
      </c>
      <c r="L26" s="162">
        <v>6340510020</v>
      </c>
      <c r="M26" s="163">
        <v>850</v>
      </c>
      <c r="N26" s="164">
        <v>98216.93</v>
      </c>
      <c r="O26" s="164">
        <v>600</v>
      </c>
      <c r="P26" s="164">
        <v>0</v>
      </c>
    </row>
    <row r="27" spans="1:16" ht="13.5" thickBot="1" x14ac:dyDescent="0.25">
      <c r="A27" s="156"/>
      <c r="B27" s="157"/>
      <c r="C27" s="159"/>
      <c r="D27" s="165"/>
      <c r="E27" s="165"/>
      <c r="F27" s="168" t="s">
        <v>219</v>
      </c>
      <c r="G27" s="169"/>
      <c r="H27" s="169"/>
      <c r="I27" s="170"/>
      <c r="J27" s="161">
        <v>1</v>
      </c>
      <c r="K27" s="161">
        <v>4</v>
      </c>
      <c r="L27" s="162" t="s">
        <v>220</v>
      </c>
      <c r="M27" s="163">
        <v>0</v>
      </c>
      <c r="N27" s="164">
        <f>N28</f>
        <v>32900</v>
      </c>
      <c r="O27" s="164">
        <f>O28</f>
        <v>32900</v>
      </c>
      <c r="P27" s="164">
        <f>P28</f>
        <v>32900</v>
      </c>
    </row>
    <row r="28" spans="1:16" ht="13.5" thickBot="1" x14ac:dyDescent="0.25">
      <c r="A28" s="156"/>
      <c r="B28" s="157"/>
      <c r="C28" s="159"/>
      <c r="D28" s="165"/>
      <c r="E28" s="165"/>
      <c r="F28" s="168" t="s">
        <v>43</v>
      </c>
      <c r="G28" s="169"/>
      <c r="H28" s="169"/>
      <c r="I28" s="170"/>
      <c r="J28" s="161">
        <v>1</v>
      </c>
      <c r="K28" s="161">
        <v>4</v>
      </c>
      <c r="L28" s="162" t="s">
        <v>220</v>
      </c>
      <c r="M28" s="163">
        <v>540</v>
      </c>
      <c r="N28" s="164">
        <v>32900</v>
      </c>
      <c r="O28" s="164">
        <v>32900</v>
      </c>
      <c r="P28" s="164">
        <v>32900</v>
      </c>
    </row>
    <row r="29" spans="1:16" ht="13.5" thickBot="1" x14ac:dyDescent="0.25">
      <c r="A29" s="156"/>
      <c r="B29" s="157"/>
      <c r="C29" s="159"/>
      <c r="D29" s="165"/>
      <c r="E29" s="165"/>
      <c r="F29" s="168" t="s">
        <v>221</v>
      </c>
      <c r="G29" s="169"/>
      <c r="H29" s="169"/>
      <c r="I29" s="170"/>
      <c r="J29" s="161">
        <v>1</v>
      </c>
      <c r="K29" s="161">
        <v>4</v>
      </c>
      <c r="L29" s="162" t="s">
        <v>222</v>
      </c>
      <c r="M29" s="163">
        <v>0</v>
      </c>
      <c r="N29" s="164">
        <f>N30</f>
        <v>48800</v>
      </c>
      <c r="O29" s="164">
        <f>O30</f>
        <v>48800</v>
      </c>
      <c r="P29" s="164">
        <f>P30</f>
        <v>48800</v>
      </c>
    </row>
    <row r="30" spans="1:16" ht="13.5" thickBot="1" x14ac:dyDescent="0.25">
      <c r="A30" s="156"/>
      <c r="B30" s="157"/>
      <c r="C30" s="159"/>
      <c r="D30" s="165"/>
      <c r="E30" s="165"/>
      <c r="F30" s="168" t="s">
        <v>43</v>
      </c>
      <c r="G30" s="169"/>
      <c r="H30" s="169"/>
      <c r="I30" s="170"/>
      <c r="J30" s="161">
        <v>1</v>
      </c>
      <c r="K30" s="161">
        <v>4</v>
      </c>
      <c r="L30" s="162" t="s">
        <v>222</v>
      </c>
      <c r="M30" s="163">
        <v>540</v>
      </c>
      <c r="N30" s="164">
        <v>48800</v>
      </c>
      <c r="O30" s="164">
        <v>48800</v>
      </c>
      <c r="P30" s="164">
        <v>48800</v>
      </c>
    </row>
    <row r="31" spans="1:16" ht="13.5" thickBot="1" x14ac:dyDescent="0.25">
      <c r="A31" s="156"/>
      <c r="B31" s="157"/>
      <c r="C31" s="159"/>
      <c r="D31" s="165"/>
      <c r="E31" s="165"/>
      <c r="F31" s="158" t="s">
        <v>182</v>
      </c>
      <c r="G31" s="158"/>
      <c r="H31" s="158"/>
      <c r="I31" s="158"/>
      <c r="J31" s="152">
        <v>1</v>
      </c>
      <c r="K31" s="152">
        <v>6</v>
      </c>
      <c r="L31" s="153">
        <v>0</v>
      </c>
      <c r="M31" s="154">
        <v>0</v>
      </c>
      <c r="N31" s="155">
        <f>N32</f>
        <v>45731</v>
      </c>
      <c r="O31" s="155">
        <f>O32</f>
        <v>45731</v>
      </c>
      <c r="P31" s="155">
        <f>P32</f>
        <v>45731</v>
      </c>
    </row>
    <row r="32" spans="1:16" ht="13.5" thickBot="1" x14ac:dyDescent="0.25">
      <c r="A32" s="156"/>
      <c r="B32" s="157"/>
      <c r="C32" s="159"/>
      <c r="D32" s="165"/>
      <c r="E32" s="165"/>
      <c r="F32" s="160" t="s">
        <v>209</v>
      </c>
      <c r="G32" s="160"/>
      <c r="H32" s="160"/>
      <c r="I32" s="160"/>
      <c r="J32" s="161">
        <v>1</v>
      </c>
      <c r="K32" s="161">
        <v>6</v>
      </c>
      <c r="L32" s="162">
        <v>6300000000</v>
      </c>
      <c r="M32" s="163">
        <v>0</v>
      </c>
      <c r="N32" s="164">
        <f>N34</f>
        <v>45731</v>
      </c>
      <c r="O32" s="164">
        <f>O34</f>
        <v>45731</v>
      </c>
      <c r="P32" s="164">
        <f>P34</f>
        <v>45731</v>
      </c>
    </row>
    <row r="33" spans="1:16" ht="13.5" thickBot="1" x14ac:dyDescent="0.25">
      <c r="A33" s="156"/>
      <c r="B33" s="157"/>
      <c r="C33" s="159"/>
      <c r="D33" s="165"/>
      <c r="E33" s="165"/>
      <c r="F33" s="160" t="s">
        <v>210</v>
      </c>
      <c r="G33" s="160"/>
      <c r="H33" s="160"/>
      <c r="I33" s="160"/>
      <c r="J33" s="161">
        <v>1</v>
      </c>
      <c r="K33" s="161">
        <v>6</v>
      </c>
      <c r="L33" s="162">
        <v>6340000000</v>
      </c>
      <c r="M33" s="163">
        <v>0</v>
      </c>
      <c r="N33" s="164">
        <f>N34</f>
        <v>45731</v>
      </c>
      <c r="O33" s="164">
        <f>O34</f>
        <v>45731</v>
      </c>
      <c r="P33" s="164">
        <f>P34</f>
        <v>45731</v>
      </c>
    </row>
    <row r="34" spans="1:16" ht="13.5" thickBot="1" x14ac:dyDescent="0.25">
      <c r="A34" s="156"/>
      <c r="B34" s="157"/>
      <c r="C34" s="159"/>
      <c r="D34" s="165"/>
      <c r="E34" s="165"/>
      <c r="F34" s="160" t="s">
        <v>223</v>
      </c>
      <c r="G34" s="160"/>
      <c r="H34" s="160"/>
      <c r="I34" s="160"/>
      <c r="J34" s="161">
        <v>1</v>
      </c>
      <c r="K34" s="161">
        <v>6</v>
      </c>
      <c r="L34" s="171">
        <v>6340500000</v>
      </c>
      <c r="M34" s="163">
        <v>0</v>
      </c>
      <c r="N34" s="164">
        <f t="shared" ref="N34:P35" si="5">N35</f>
        <v>45731</v>
      </c>
      <c r="O34" s="164">
        <f t="shared" si="5"/>
        <v>45731</v>
      </c>
      <c r="P34" s="164">
        <f t="shared" si="5"/>
        <v>45731</v>
      </c>
    </row>
    <row r="35" spans="1:16" ht="13.5" thickBot="1" x14ac:dyDescent="0.25">
      <c r="A35" s="156"/>
      <c r="B35" s="157"/>
      <c r="C35" s="159"/>
      <c r="D35" s="165"/>
      <c r="E35" s="165"/>
      <c r="F35" s="160" t="s">
        <v>224</v>
      </c>
      <c r="G35" s="160"/>
      <c r="H35" s="160"/>
      <c r="I35" s="160"/>
      <c r="J35" s="161">
        <v>1</v>
      </c>
      <c r="K35" s="161">
        <v>6</v>
      </c>
      <c r="L35" s="171" t="str">
        <f>L36</f>
        <v>63405Т0050</v>
      </c>
      <c r="M35" s="163">
        <v>0</v>
      </c>
      <c r="N35" s="164">
        <f>N36</f>
        <v>45731</v>
      </c>
      <c r="O35" s="164">
        <f t="shared" si="5"/>
        <v>45731</v>
      </c>
      <c r="P35" s="164">
        <f t="shared" si="5"/>
        <v>45731</v>
      </c>
    </row>
    <row r="36" spans="1:16" ht="13.5" thickBot="1" x14ac:dyDescent="0.25">
      <c r="A36" s="156"/>
      <c r="B36" s="157"/>
      <c r="C36" s="159"/>
      <c r="D36" s="165"/>
      <c r="E36" s="165"/>
      <c r="F36" s="160" t="s">
        <v>43</v>
      </c>
      <c r="G36" s="160"/>
      <c r="H36" s="160"/>
      <c r="I36" s="160"/>
      <c r="J36" s="161">
        <v>1</v>
      </c>
      <c r="K36" s="161">
        <v>6</v>
      </c>
      <c r="L36" s="172" t="s">
        <v>225</v>
      </c>
      <c r="M36" s="163">
        <v>540</v>
      </c>
      <c r="N36" s="164">
        <v>45731</v>
      </c>
      <c r="O36" s="164">
        <v>45731</v>
      </c>
      <c r="P36" s="164">
        <v>45731</v>
      </c>
    </row>
    <row r="37" spans="1:16" ht="13.5" thickBot="1" x14ac:dyDescent="0.25">
      <c r="A37" s="156"/>
      <c r="B37" s="157"/>
      <c r="C37" s="159"/>
      <c r="D37" s="165"/>
      <c r="E37" s="165"/>
      <c r="F37" s="173" t="s">
        <v>183</v>
      </c>
      <c r="G37" s="174"/>
      <c r="H37" s="174"/>
      <c r="I37" s="175"/>
      <c r="J37" s="152">
        <v>1</v>
      </c>
      <c r="K37" s="152">
        <v>7</v>
      </c>
      <c r="L37" s="176">
        <v>0</v>
      </c>
      <c r="M37" s="154">
        <v>0</v>
      </c>
      <c r="N37" s="155">
        <f>N38</f>
        <v>144250.70000000001</v>
      </c>
      <c r="O37" s="155">
        <f t="shared" ref="O37:P40" si="6">O38</f>
        <v>0</v>
      </c>
      <c r="P37" s="155">
        <f t="shared" si="6"/>
        <v>0</v>
      </c>
    </row>
    <row r="38" spans="1:16" ht="13.5" thickBot="1" x14ac:dyDescent="0.25">
      <c r="A38" s="156"/>
      <c r="B38" s="157"/>
      <c r="C38" s="159"/>
      <c r="D38" s="165"/>
      <c r="E38" s="165"/>
      <c r="F38" s="168" t="s">
        <v>226</v>
      </c>
      <c r="G38" s="169"/>
      <c r="H38" s="169"/>
      <c r="I38" s="170"/>
      <c r="J38" s="161">
        <v>1</v>
      </c>
      <c r="K38" s="161">
        <v>7</v>
      </c>
      <c r="L38" s="172">
        <v>7700000000</v>
      </c>
      <c r="M38" s="163">
        <v>0</v>
      </c>
      <c r="N38" s="164">
        <f>N39</f>
        <v>144250.70000000001</v>
      </c>
      <c r="O38" s="164">
        <f t="shared" si="6"/>
        <v>0</v>
      </c>
      <c r="P38" s="164">
        <f t="shared" si="6"/>
        <v>0</v>
      </c>
    </row>
    <row r="39" spans="1:16" ht="13.5" thickBot="1" x14ac:dyDescent="0.25">
      <c r="A39" s="156"/>
      <c r="B39" s="157"/>
      <c r="C39" s="159"/>
      <c r="D39" s="165"/>
      <c r="E39" s="165"/>
      <c r="F39" s="168" t="s">
        <v>227</v>
      </c>
      <c r="G39" s="169"/>
      <c r="H39" s="169"/>
      <c r="I39" s="170"/>
      <c r="J39" s="161">
        <v>1</v>
      </c>
      <c r="K39" s="161">
        <v>7</v>
      </c>
      <c r="L39" s="172">
        <v>7720000000</v>
      </c>
      <c r="M39" s="163">
        <v>0</v>
      </c>
      <c r="N39" s="164">
        <f>N40</f>
        <v>144250.70000000001</v>
      </c>
      <c r="O39" s="164">
        <f t="shared" si="6"/>
        <v>0</v>
      </c>
      <c r="P39" s="164">
        <f t="shared" si="6"/>
        <v>0</v>
      </c>
    </row>
    <row r="40" spans="1:16" ht="13.5" thickBot="1" x14ac:dyDescent="0.25">
      <c r="A40" s="156"/>
      <c r="B40" s="157"/>
      <c r="C40" s="159"/>
      <c r="D40" s="165"/>
      <c r="E40" s="165"/>
      <c r="F40" s="168" t="s">
        <v>228</v>
      </c>
      <c r="G40" s="169"/>
      <c r="H40" s="169"/>
      <c r="I40" s="170"/>
      <c r="J40" s="161">
        <v>1</v>
      </c>
      <c r="K40" s="161">
        <v>7</v>
      </c>
      <c r="L40" s="172">
        <v>7720010050</v>
      </c>
      <c r="M40" s="163">
        <v>0</v>
      </c>
      <c r="N40" s="164">
        <f>N41</f>
        <v>144250.70000000001</v>
      </c>
      <c r="O40" s="164">
        <f t="shared" si="6"/>
        <v>0</v>
      </c>
      <c r="P40" s="164">
        <f t="shared" si="6"/>
        <v>0</v>
      </c>
    </row>
    <row r="41" spans="1:16" ht="13.5" thickBot="1" x14ac:dyDescent="0.25">
      <c r="A41" s="156"/>
      <c r="B41" s="157"/>
      <c r="C41" s="159"/>
      <c r="D41" s="165"/>
      <c r="E41" s="165"/>
      <c r="F41" s="168" t="s">
        <v>229</v>
      </c>
      <c r="G41" s="177"/>
      <c r="H41" s="177"/>
      <c r="I41" s="178"/>
      <c r="J41" s="161">
        <v>7</v>
      </c>
      <c r="K41" s="161">
        <v>7</v>
      </c>
      <c r="L41" s="172">
        <v>7720010050</v>
      </c>
      <c r="M41" s="163">
        <v>880</v>
      </c>
      <c r="N41" s="164">
        <v>144250.70000000001</v>
      </c>
      <c r="O41" s="164">
        <v>0</v>
      </c>
      <c r="P41" s="164">
        <v>0</v>
      </c>
    </row>
    <row r="42" spans="1:16" ht="13.5" thickBot="1" x14ac:dyDescent="0.25">
      <c r="A42" s="156"/>
      <c r="B42" s="157"/>
      <c r="C42" s="159"/>
      <c r="D42" s="165"/>
      <c r="E42" s="165"/>
      <c r="F42" s="158" t="s">
        <v>184</v>
      </c>
      <c r="G42" s="158"/>
      <c r="H42" s="158"/>
      <c r="I42" s="158"/>
      <c r="J42" s="152">
        <v>1</v>
      </c>
      <c r="K42" s="152">
        <v>11</v>
      </c>
      <c r="L42" s="176">
        <v>0</v>
      </c>
      <c r="M42" s="154">
        <v>0</v>
      </c>
      <c r="N42" s="155">
        <f t="shared" ref="N42:P45" si="7">N43</f>
        <v>15000</v>
      </c>
      <c r="O42" s="155">
        <f t="shared" si="7"/>
        <v>0</v>
      </c>
      <c r="P42" s="155">
        <f t="shared" si="7"/>
        <v>0</v>
      </c>
    </row>
    <row r="43" spans="1:16" ht="13.5" thickBot="1" x14ac:dyDescent="0.25">
      <c r="A43" s="156"/>
      <c r="B43" s="157"/>
      <c r="C43" s="159"/>
      <c r="D43" s="165"/>
      <c r="E43" s="165"/>
      <c r="F43" s="160" t="s">
        <v>230</v>
      </c>
      <c r="G43" s="160"/>
      <c r="H43" s="160"/>
      <c r="I43" s="160"/>
      <c r="J43" s="161">
        <v>1</v>
      </c>
      <c r="K43" s="161">
        <v>11</v>
      </c>
      <c r="L43" s="172">
        <v>7700000000</v>
      </c>
      <c r="M43" s="163">
        <v>0</v>
      </c>
      <c r="N43" s="164">
        <f>N45</f>
        <v>15000</v>
      </c>
      <c r="O43" s="164">
        <f>O45</f>
        <v>0</v>
      </c>
      <c r="P43" s="164">
        <f>P45</f>
        <v>0</v>
      </c>
    </row>
    <row r="44" spans="1:16" ht="13.5" thickBot="1" x14ac:dyDescent="0.25">
      <c r="A44" s="156"/>
      <c r="B44" s="157"/>
      <c r="C44" s="159"/>
      <c r="D44" s="165"/>
      <c r="E44" s="165"/>
      <c r="F44" s="160" t="s">
        <v>231</v>
      </c>
      <c r="G44" s="160"/>
      <c r="H44" s="160"/>
      <c r="I44" s="160"/>
      <c r="J44" s="161">
        <v>1</v>
      </c>
      <c r="K44" s="161">
        <v>11</v>
      </c>
      <c r="L44" s="172">
        <v>7710000000</v>
      </c>
      <c r="M44" s="163">
        <v>0</v>
      </c>
      <c r="N44" s="164">
        <f>N45</f>
        <v>15000</v>
      </c>
      <c r="O44" s="164">
        <f>O45</f>
        <v>0</v>
      </c>
      <c r="P44" s="164">
        <f>P45</f>
        <v>0</v>
      </c>
    </row>
    <row r="45" spans="1:16" ht="13.5" thickBot="1" x14ac:dyDescent="0.25">
      <c r="A45" s="156"/>
      <c r="B45" s="157"/>
      <c r="C45" s="159"/>
      <c r="D45" s="165"/>
      <c r="E45" s="165"/>
      <c r="F45" s="160" t="s">
        <v>232</v>
      </c>
      <c r="G45" s="160"/>
      <c r="H45" s="160"/>
      <c r="I45" s="160"/>
      <c r="J45" s="161">
        <v>1</v>
      </c>
      <c r="K45" s="161">
        <v>11</v>
      </c>
      <c r="L45" s="172">
        <v>7710000040</v>
      </c>
      <c r="M45" s="163">
        <v>0</v>
      </c>
      <c r="N45" s="164">
        <f t="shared" si="7"/>
        <v>15000</v>
      </c>
      <c r="O45" s="164">
        <f t="shared" si="7"/>
        <v>0</v>
      </c>
      <c r="P45" s="164">
        <f t="shared" si="7"/>
        <v>0</v>
      </c>
    </row>
    <row r="46" spans="1:16" ht="13.5" thickBot="1" x14ac:dyDescent="0.25">
      <c r="A46" s="156"/>
      <c r="B46" s="157"/>
      <c r="C46" s="159"/>
      <c r="D46" s="165"/>
      <c r="E46" s="165"/>
      <c r="F46" s="160" t="s">
        <v>233</v>
      </c>
      <c r="G46" s="160"/>
      <c r="H46" s="160"/>
      <c r="I46" s="160"/>
      <c r="J46" s="161">
        <v>1</v>
      </c>
      <c r="K46" s="161">
        <v>11</v>
      </c>
      <c r="L46" s="172">
        <v>7700000040</v>
      </c>
      <c r="M46" s="163">
        <v>870</v>
      </c>
      <c r="N46" s="164">
        <v>15000</v>
      </c>
      <c r="O46" s="164">
        <v>0</v>
      </c>
      <c r="P46" s="164">
        <v>0</v>
      </c>
    </row>
    <row r="47" spans="1:16" ht="13.5" thickBot="1" x14ac:dyDescent="0.25">
      <c r="A47" s="156"/>
      <c r="B47" s="157"/>
      <c r="C47" s="159"/>
      <c r="D47" s="165"/>
      <c r="E47" s="165"/>
      <c r="F47" s="158" t="s">
        <v>185</v>
      </c>
      <c r="G47" s="160"/>
      <c r="H47" s="160"/>
      <c r="I47" s="160"/>
      <c r="J47" s="152">
        <v>1</v>
      </c>
      <c r="K47" s="152">
        <v>13</v>
      </c>
      <c r="L47" s="176">
        <v>0</v>
      </c>
      <c r="M47" s="154">
        <v>0</v>
      </c>
      <c r="N47" s="155">
        <f>N48</f>
        <v>4392</v>
      </c>
      <c r="O47" s="155">
        <f t="shared" ref="O47:P48" si="8">O48</f>
        <v>4392</v>
      </c>
      <c r="P47" s="155">
        <f t="shared" si="8"/>
        <v>0</v>
      </c>
    </row>
    <row r="48" spans="1:16" ht="13.5" thickBot="1" x14ac:dyDescent="0.25">
      <c r="A48" s="156"/>
      <c r="B48" s="157"/>
      <c r="C48" s="159"/>
      <c r="D48" s="165"/>
      <c r="E48" s="165"/>
      <c r="F48" s="173" t="s">
        <v>209</v>
      </c>
      <c r="G48" s="174"/>
      <c r="H48" s="174"/>
      <c r="I48" s="175"/>
      <c r="J48" s="152">
        <v>1</v>
      </c>
      <c r="K48" s="152">
        <v>13</v>
      </c>
      <c r="L48" s="179">
        <v>6300000000</v>
      </c>
      <c r="M48" s="154">
        <v>0</v>
      </c>
      <c r="N48" s="155">
        <f>N49</f>
        <v>4392</v>
      </c>
      <c r="O48" s="155">
        <f t="shared" si="8"/>
        <v>4392</v>
      </c>
      <c r="P48" s="155">
        <f t="shared" si="8"/>
        <v>0</v>
      </c>
    </row>
    <row r="49" spans="1:16" ht="13.5" thickBot="1" x14ac:dyDescent="0.25">
      <c r="A49" s="156"/>
      <c r="B49" s="157"/>
      <c r="C49" s="159"/>
      <c r="D49" s="165"/>
      <c r="E49" s="165"/>
      <c r="F49" s="173" t="s">
        <v>210</v>
      </c>
      <c r="G49" s="174"/>
      <c r="H49" s="174"/>
      <c r="I49" s="175"/>
      <c r="J49" s="152">
        <v>1</v>
      </c>
      <c r="K49" s="152">
        <v>13</v>
      </c>
      <c r="L49" s="171">
        <v>6340000000</v>
      </c>
      <c r="M49" s="154">
        <v>0</v>
      </c>
      <c r="N49" s="155">
        <f t="shared" ref="N49:P51" si="9">N50</f>
        <v>4392</v>
      </c>
      <c r="O49" s="155">
        <f t="shared" si="9"/>
        <v>4392</v>
      </c>
      <c r="P49" s="155">
        <f t="shared" si="9"/>
        <v>0</v>
      </c>
    </row>
    <row r="50" spans="1:16" ht="13.5" thickBot="1" x14ac:dyDescent="0.25">
      <c r="A50" s="156"/>
      <c r="B50" s="157"/>
      <c r="C50" s="159"/>
      <c r="D50" s="165"/>
      <c r="E50" s="165"/>
      <c r="F50" s="173" t="s">
        <v>234</v>
      </c>
      <c r="G50" s="174"/>
      <c r="H50" s="174"/>
      <c r="I50" s="175"/>
      <c r="J50" s="152">
        <v>1</v>
      </c>
      <c r="K50" s="152">
        <v>13</v>
      </c>
      <c r="L50" s="171">
        <v>6340500000</v>
      </c>
      <c r="M50" s="154">
        <v>0</v>
      </c>
      <c r="N50" s="155">
        <f t="shared" si="9"/>
        <v>4392</v>
      </c>
      <c r="O50" s="155">
        <f t="shared" si="9"/>
        <v>4392</v>
      </c>
      <c r="P50" s="155">
        <f t="shared" si="9"/>
        <v>0</v>
      </c>
    </row>
    <row r="51" spans="1:16" ht="13.5" thickBot="1" x14ac:dyDescent="0.25">
      <c r="A51" s="156"/>
      <c r="B51" s="157"/>
      <c r="C51" s="159"/>
      <c r="D51" s="165"/>
      <c r="E51" s="165"/>
      <c r="F51" s="180" t="s">
        <v>235</v>
      </c>
      <c r="G51" s="181"/>
      <c r="H51" s="181"/>
      <c r="I51" s="182"/>
      <c r="J51" s="161">
        <v>1</v>
      </c>
      <c r="K51" s="161">
        <v>13</v>
      </c>
      <c r="L51" s="171">
        <v>6340595100</v>
      </c>
      <c r="M51" s="163">
        <v>0</v>
      </c>
      <c r="N51" s="164">
        <f t="shared" si="9"/>
        <v>4392</v>
      </c>
      <c r="O51" s="164">
        <f t="shared" si="9"/>
        <v>4392</v>
      </c>
      <c r="P51" s="164">
        <f t="shared" si="9"/>
        <v>0</v>
      </c>
    </row>
    <row r="52" spans="1:16" ht="13.5" thickBot="1" x14ac:dyDescent="0.25">
      <c r="A52" s="156"/>
      <c r="B52" s="157"/>
      <c r="C52" s="159"/>
      <c r="D52" s="165"/>
      <c r="E52" s="165"/>
      <c r="F52" s="160" t="s">
        <v>218</v>
      </c>
      <c r="G52" s="160"/>
      <c r="H52" s="160"/>
      <c r="I52" s="160"/>
      <c r="J52" s="161">
        <v>1</v>
      </c>
      <c r="K52" s="161">
        <v>13</v>
      </c>
      <c r="L52" s="172">
        <v>6340595100</v>
      </c>
      <c r="M52" s="163">
        <v>850</v>
      </c>
      <c r="N52" s="164">
        <v>4392</v>
      </c>
      <c r="O52" s="164">
        <v>4392</v>
      </c>
      <c r="P52" s="164">
        <v>0</v>
      </c>
    </row>
    <row r="53" spans="1:16" ht="13.5" thickBot="1" x14ac:dyDescent="0.25">
      <c r="A53" s="151" t="s">
        <v>186</v>
      </c>
      <c r="B53" s="151"/>
      <c r="C53" s="151"/>
      <c r="D53" s="151"/>
      <c r="E53" s="151"/>
      <c r="F53" s="151"/>
      <c r="G53" s="151"/>
      <c r="H53" s="151"/>
      <c r="I53" s="151"/>
      <c r="J53" s="152">
        <v>2</v>
      </c>
      <c r="K53" s="152">
        <v>0</v>
      </c>
      <c r="L53" s="153">
        <v>0</v>
      </c>
      <c r="M53" s="154">
        <v>0</v>
      </c>
      <c r="N53" s="155">
        <f t="shared" ref="N53:P57" si="10">N54</f>
        <v>182841.2</v>
      </c>
      <c r="O53" s="155">
        <f t="shared" si="10"/>
        <v>199990.26</v>
      </c>
      <c r="P53" s="155">
        <f t="shared" si="10"/>
        <v>207171.11</v>
      </c>
    </row>
    <row r="54" spans="1:16" ht="13.5" thickBot="1" x14ac:dyDescent="0.25">
      <c r="A54" s="156"/>
      <c r="B54" s="157"/>
      <c r="C54" s="158" t="s">
        <v>187</v>
      </c>
      <c r="D54" s="158"/>
      <c r="E54" s="158"/>
      <c r="F54" s="158"/>
      <c r="G54" s="158"/>
      <c r="H54" s="158"/>
      <c r="I54" s="158"/>
      <c r="J54" s="152">
        <v>2</v>
      </c>
      <c r="K54" s="152">
        <v>3</v>
      </c>
      <c r="L54" s="153">
        <v>0</v>
      </c>
      <c r="M54" s="154">
        <v>0</v>
      </c>
      <c r="N54" s="155">
        <f t="shared" si="10"/>
        <v>182841.2</v>
      </c>
      <c r="O54" s="155">
        <f t="shared" si="10"/>
        <v>199990.26</v>
      </c>
      <c r="P54" s="155">
        <f t="shared" si="10"/>
        <v>207171.11</v>
      </c>
    </row>
    <row r="55" spans="1:16" s="16" customFormat="1" ht="13.5" thickBot="1" x14ac:dyDescent="0.25">
      <c r="A55" s="156"/>
      <c r="B55" s="157"/>
      <c r="C55" s="159"/>
      <c r="D55" s="160" t="s">
        <v>209</v>
      </c>
      <c r="E55" s="160"/>
      <c r="F55" s="160"/>
      <c r="G55" s="160"/>
      <c r="H55" s="160"/>
      <c r="I55" s="160"/>
      <c r="J55" s="161">
        <v>2</v>
      </c>
      <c r="K55" s="161">
        <v>3</v>
      </c>
      <c r="L55" s="162">
        <v>6300000000</v>
      </c>
      <c r="M55" s="163">
        <v>0</v>
      </c>
      <c r="N55" s="164">
        <f>N56</f>
        <v>182841.2</v>
      </c>
      <c r="O55" s="164">
        <f t="shared" si="10"/>
        <v>199990.26</v>
      </c>
      <c r="P55" s="164">
        <f t="shared" si="10"/>
        <v>207171.11</v>
      </c>
    </row>
    <row r="56" spans="1:16" s="16" customFormat="1" ht="13.5" thickBot="1" x14ac:dyDescent="0.25">
      <c r="A56" s="156"/>
      <c r="B56" s="157"/>
      <c r="C56" s="159"/>
      <c r="D56" s="165"/>
      <c r="E56" s="165"/>
      <c r="F56" s="160" t="s">
        <v>210</v>
      </c>
      <c r="G56" s="160"/>
      <c r="H56" s="160"/>
      <c r="I56" s="160"/>
      <c r="J56" s="161">
        <v>2</v>
      </c>
      <c r="K56" s="161">
        <v>3</v>
      </c>
      <c r="L56" s="162">
        <v>6340000000</v>
      </c>
      <c r="M56" s="163">
        <v>0</v>
      </c>
      <c r="N56" s="164">
        <f>N57</f>
        <v>182841.2</v>
      </c>
      <c r="O56" s="164">
        <f t="shared" si="10"/>
        <v>199990.26</v>
      </c>
      <c r="P56" s="164">
        <f t="shared" si="10"/>
        <v>207171.11</v>
      </c>
    </row>
    <row r="57" spans="1:16" ht="13.5" thickBot="1" x14ac:dyDescent="0.25">
      <c r="A57" s="156"/>
      <c r="B57" s="157"/>
      <c r="C57" s="159"/>
      <c r="D57" s="165"/>
      <c r="E57" s="160" t="s">
        <v>236</v>
      </c>
      <c r="F57" s="160"/>
      <c r="G57" s="160"/>
      <c r="H57" s="160"/>
      <c r="I57" s="160"/>
      <c r="J57" s="161">
        <v>2</v>
      </c>
      <c r="K57" s="161">
        <v>3</v>
      </c>
      <c r="L57" s="162">
        <v>6340500000</v>
      </c>
      <c r="M57" s="163">
        <v>0</v>
      </c>
      <c r="N57" s="164">
        <f t="shared" si="10"/>
        <v>182841.2</v>
      </c>
      <c r="O57" s="164">
        <f t="shared" si="10"/>
        <v>199990.26</v>
      </c>
      <c r="P57" s="164">
        <f t="shared" si="10"/>
        <v>207171.11</v>
      </c>
    </row>
    <row r="58" spans="1:16" ht="13.5" thickBot="1" x14ac:dyDescent="0.25">
      <c r="A58" s="156"/>
      <c r="B58" s="157"/>
      <c r="C58" s="159"/>
      <c r="D58" s="165"/>
      <c r="E58" s="165"/>
      <c r="F58" s="160" t="s">
        <v>237</v>
      </c>
      <c r="G58" s="160"/>
      <c r="H58" s="160"/>
      <c r="I58" s="160"/>
      <c r="J58" s="161">
        <v>2</v>
      </c>
      <c r="K58" s="161">
        <v>3</v>
      </c>
      <c r="L58" s="162">
        <v>6340551180</v>
      </c>
      <c r="M58" s="163">
        <v>0</v>
      </c>
      <c r="N58" s="164">
        <f>N59+N60</f>
        <v>182841.2</v>
      </c>
      <c r="O58" s="164">
        <f t="shared" ref="O58:P58" si="11">O59+O60</f>
        <v>199990.26</v>
      </c>
      <c r="P58" s="164">
        <f t="shared" si="11"/>
        <v>207171.11</v>
      </c>
    </row>
    <row r="59" spans="1:16" ht="13.5" thickBot="1" x14ac:dyDescent="0.25">
      <c r="A59" s="156"/>
      <c r="B59" s="157"/>
      <c r="C59" s="159"/>
      <c r="D59" s="165"/>
      <c r="E59" s="165"/>
      <c r="F59" s="160" t="s">
        <v>213</v>
      </c>
      <c r="G59" s="160"/>
      <c r="H59" s="160"/>
      <c r="I59" s="160"/>
      <c r="J59" s="161">
        <v>2</v>
      </c>
      <c r="K59" s="161">
        <v>3</v>
      </c>
      <c r="L59" s="162">
        <v>6340551180</v>
      </c>
      <c r="M59" s="163">
        <v>120</v>
      </c>
      <c r="N59" s="164">
        <v>169260</v>
      </c>
      <c r="O59" s="164">
        <v>182280</v>
      </c>
      <c r="P59" s="164">
        <v>195300</v>
      </c>
    </row>
    <row r="60" spans="1:16" ht="13.5" thickBot="1" x14ac:dyDescent="0.25">
      <c r="A60" s="156"/>
      <c r="B60" s="157"/>
      <c r="C60" s="159"/>
      <c r="D60" s="165"/>
      <c r="E60" s="165"/>
      <c r="F60" s="160" t="s">
        <v>216</v>
      </c>
      <c r="G60" s="160"/>
      <c r="H60" s="160"/>
      <c r="I60" s="160"/>
      <c r="J60" s="161">
        <v>2</v>
      </c>
      <c r="K60" s="161">
        <v>3</v>
      </c>
      <c r="L60" s="162">
        <v>6340551180</v>
      </c>
      <c r="M60" s="163">
        <v>240</v>
      </c>
      <c r="N60" s="164">
        <v>13581.2</v>
      </c>
      <c r="O60" s="164">
        <v>17710.259999999998</v>
      </c>
      <c r="P60" s="164">
        <v>11871.11</v>
      </c>
    </row>
    <row r="61" spans="1:16" ht="13.5" thickBot="1" x14ac:dyDescent="0.25">
      <c r="A61" s="151" t="s">
        <v>188</v>
      </c>
      <c r="B61" s="151"/>
      <c r="C61" s="151"/>
      <c r="D61" s="151"/>
      <c r="E61" s="151"/>
      <c r="F61" s="151"/>
      <c r="G61" s="151"/>
      <c r="H61" s="151"/>
      <c r="I61" s="151"/>
      <c r="J61" s="152">
        <v>3</v>
      </c>
      <c r="K61" s="152">
        <v>0</v>
      </c>
      <c r="L61" s="153">
        <v>0</v>
      </c>
      <c r="M61" s="154">
        <v>0</v>
      </c>
      <c r="N61" s="155">
        <f>N62+N68</f>
        <v>203940.3</v>
      </c>
      <c r="O61" s="155">
        <f>O62+O68</f>
        <v>22000</v>
      </c>
      <c r="P61" s="155">
        <f>P62+P68</f>
        <v>0</v>
      </c>
    </row>
    <row r="62" spans="1:16" ht="13.5" thickBot="1" x14ac:dyDescent="0.25">
      <c r="A62" s="156"/>
      <c r="B62" s="157"/>
      <c r="C62" s="158" t="s">
        <v>238</v>
      </c>
      <c r="D62" s="158"/>
      <c r="E62" s="158"/>
      <c r="F62" s="158"/>
      <c r="G62" s="158"/>
      <c r="H62" s="158"/>
      <c r="I62" s="158"/>
      <c r="J62" s="152">
        <v>3</v>
      </c>
      <c r="K62" s="152">
        <v>10</v>
      </c>
      <c r="L62" s="153">
        <v>0</v>
      </c>
      <c r="M62" s="154">
        <v>0</v>
      </c>
      <c r="N62" s="155">
        <f>N63</f>
        <v>202540.3</v>
      </c>
      <c r="O62" s="155">
        <f t="shared" ref="O62:P66" si="12">O63</f>
        <v>20000</v>
      </c>
      <c r="P62" s="155">
        <f t="shared" si="12"/>
        <v>0</v>
      </c>
    </row>
    <row r="63" spans="1:16" s="16" customFormat="1" ht="13.5" thickBot="1" x14ac:dyDescent="0.25">
      <c r="A63" s="156"/>
      <c r="B63" s="157"/>
      <c r="C63" s="159"/>
      <c r="D63" s="160" t="s">
        <v>209</v>
      </c>
      <c r="E63" s="160"/>
      <c r="F63" s="160"/>
      <c r="G63" s="160"/>
      <c r="H63" s="160"/>
      <c r="I63" s="160"/>
      <c r="J63" s="161">
        <v>3</v>
      </c>
      <c r="K63" s="161">
        <v>10</v>
      </c>
      <c r="L63" s="162">
        <v>6300000000</v>
      </c>
      <c r="M63" s="163">
        <v>0</v>
      </c>
      <c r="N63" s="155">
        <f>N64</f>
        <v>202540.3</v>
      </c>
      <c r="O63" s="155">
        <f t="shared" si="12"/>
        <v>20000</v>
      </c>
      <c r="P63" s="155">
        <f t="shared" si="12"/>
        <v>0</v>
      </c>
    </row>
    <row r="64" spans="1:16" s="16" customFormat="1" ht="13.5" thickBot="1" x14ac:dyDescent="0.25">
      <c r="A64" s="156"/>
      <c r="B64" s="157"/>
      <c r="C64" s="159"/>
      <c r="D64" s="165"/>
      <c r="E64" s="165"/>
      <c r="F64" s="160" t="s">
        <v>210</v>
      </c>
      <c r="G64" s="160"/>
      <c r="H64" s="160"/>
      <c r="I64" s="160"/>
      <c r="J64" s="161">
        <v>3</v>
      </c>
      <c r="K64" s="161">
        <v>10</v>
      </c>
      <c r="L64" s="162">
        <v>6340000000</v>
      </c>
      <c r="M64" s="163">
        <v>0</v>
      </c>
      <c r="N64" s="155">
        <f>N65</f>
        <v>202540.3</v>
      </c>
      <c r="O64" s="155">
        <f t="shared" si="12"/>
        <v>20000</v>
      </c>
      <c r="P64" s="155">
        <f t="shared" si="12"/>
        <v>0</v>
      </c>
    </row>
    <row r="65" spans="1:16" ht="13.5" thickBot="1" x14ac:dyDescent="0.25">
      <c r="A65" s="156"/>
      <c r="B65" s="157"/>
      <c r="C65" s="159"/>
      <c r="D65" s="165"/>
      <c r="E65" s="160" t="s">
        <v>239</v>
      </c>
      <c r="F65" s="160"/>
      <c r="G65" s="160"/>
      <c r="H65" s="160"/>
      <c r="I65" s="160"/>
      <c r="J65" s="161">
        <v>3</v>
      </c>
      <c r="K65" s="161">
        <v>10</v>
      </c>
      <c r="L65" s="162">
        <v>6340100000</v>
      </c>
      <c r="M65" s="163">
        <v>0</v>
      </c>
      <c r="N65" s="155">
        <f>N66</f>
        <v>202540.3</v>
      </c>
      <c r="O65" s="155">
        <f t="shared" si="12"/>
        <v>20000</v>
      </c>
      <c r="P65" s="155">
        <f t="shared" si="12"/>
        <v>0</v>
      </c>
    </row>
    <row r="66" spans="1:16" ht="13.5" thickBot="1" x14ac:dyDescent="0.25">
      <c r="A66" s="156"/>
      <c r="B66" s="157"/>
      <c r="C66" s="159"/>
      <c r="D66" s="165"/>
      <c r="E66" s="165"/>
      <c r="F66" s="160" t="s">
        <v>240</v>
      </c>
      <c r="G66" s="160"/>
      <c r="H66" s="160"/>
      <c r="I66" s="160"/>
      <c r="J66" s="161">
        <v>3</v>
      </c>
      <c r="K66" s="161">
        <v>10</v>
      </c>
      <c r="L66" s="162">
        <v>6340195020</v>
      </c>
      <c r="M66" s="163">
        <v>0</v>
      </c>
      <c r="N66" s="155">
        <f>N67</f>
        <v>202540.3</v>
      </c>
      <c r="O66" s="155">
        <f t="shared" si="12"/>
        <v>20000</v>
      </c>
      <c r="P66" s="155">
        <f t="shared" si="12"/>
        <v>0</v>
      </c>
    </row>
    <row r="67" spans="1:16" ht="13.5" thickBot="1" x14ac:dyDescent="0.25">
      <c r="A67" s="156"/>
      <c r="B67" s="157"/>
      <c r="C67" s="159"/>
      <c r="D67" s="165"/>
      <c r="E67" s="165"/>
      <c r="F67" s="160" t="s">
        <v>216</v>
      </c>
      <c r="G67" s="160"/>
      <c r="H67" s="160"/>
      <c r="I67" s="160"/>
      <c r="J67" s="161">
        <v>3</v>
      </c>
      <c r="K67" s="161">
        <v>10</v>
      </c>
      <c r="L67" s="162">
        <v>6340195020</v>
      </c>
      <c r="M67" s="163">
        <v>240</v>
      </c>
      <c r="N67" s="164">
        <v>202540.3</v>
      </c>
      <c r="O67" s="164">
        <v>20000</v>
      </c>
      <c r="P67" s="164">
        <v>0</v>
      </c>
    </row>
    <row r="68" spans="1:16" s="16" customFormat="1" ht="13.5" thickBot="1" x14ac:dyDescent="0.25">
      <c r="A68" s="156"/>
      <c r="B68" s="157"/>
      <c r="C68" s="159"/>
      <c r="D68" s="159"/>
      <c r="E68" s="159"/>
      <c r="F68" s="158" t="s">
        <v>190</v>
      </c>
      <c r="G68" s="158"/>
      <c r="H68" s="158"/>
      <c r="I68" s="158"/>
      <c r="J68" s="152">
        <v>3</v>
      </c>
      <c r="K68" s="152">
        <v>14</v>
      </c>
      <c r="L68" s="153">
        <v>0</v>
      </c>
      <c r="M68" s="154">
        <v>0</v>
      </c>
      <c r="N68" s="155">
        <f>N69</f>
        <v>1400</v>
      </c>
      <c r="O68" s="155">
        <f t="shared" ref="O68:P72" si="13">O69</f>
        <v>2000</v>
      </c>
      <c r="P68" s="155">
        <f t="shared" si="13"/>
        <v>0</v>
      </c>
    </row>
    <row r="69" spans="1:16" s="16" customFormat="1" ht="13.5" thickBot="1" x14ac:dyDescent="0.25">
      <c r="A69" s="156"/>
      <c r="B69" s="157"/>
      <c r="C69" s="159"/>
      <c r="D69" s="159"/>
      <c r="E69" s="159"/>
      <c r="F69" s="173" t="s">
        <v>209</v>
      </c>
      <c r="G69" s="174"/>
      <c r="H69" s="174"/>
      <c r="I69" s="175"/>
      <c r="J69" s="152">
        <v>3</v>
      </c>
      <c r="K69" s="152">
        <v>14</v>
      </c>
      <c r="L69" s="153">
        <v>6300000000</v>
      </c>
      <c r="M69" s="154">
        <v>0</v>
      </c>
      <c r="N69" s="155">
        <f>N70</f>
        <v>1400</v>
      </c>
      <c r="O69" s="155">
        <f t="shared" si="13"/>
        <v>2000</v>
      </c>
      <c r="P69" s="155">
        <f t="shared" si="13"/>
        <v>0</v>
      </c>
    </row>
    <row r="70" spans="1:16" s="16" customFormat="1" ht="13.5" thickBot="1" x14ac:dyDescent="0.25">
      <c r="A70" s="156"/>
      <c r="B70" s="157"/>
      <c r="C70" s="159"/>
      <c r="D70" s="159"/>
      <c r="E70" s="159"/>
      <c r="F70" s="173" t="s">
        <v>241</v>
      </c>
      <c r="G70" s="174"/>
      <c r="H70" s="174"/>
      <c r="I70" s="175"/>
      <c r="J70" s="152">
        <v>3</v>
      </c>
      <c r="K70" s="152">
        <v>14</v>
      </c>
      <c r="L70" s="153">
        <v>6340000000</v>
      </c>
      <c r="M70" s="154">
        <v>0</v>
      </c>
      <c r="N70" s="155">
        <f>N71</f>
        <v>1400</v>
      </c>
      <c r="O70" s="155">
        <f t="shared" si="13"/>
        <v>2000</v>
      </c>
      <c r="P70" s="155">
        <f t="shared" si="13"/>
        <v>0</v>
      </c>
    </row>
    <row r="71" spans="1:16" s="16" customFormat="1" ht="13.5" thickBot="1" x14ac:dyDescent="0.25">
      <c r="A71" s="156"/>
      <c r="B71" s="157"/>
      <c r="C71" s="159"/>
      <c r="D71" s="159"/>
      <c r="E71" s="159"/>
      <c r="F71" s="158" t="s">
        <v>239</v>
      </c>
      <c r="G71" s="158"/>
      <c r="H71" s="158"/>
      <c r="I71" s="158"/>
      <c r="J71" s="152">
        <v>3</v>
      </c>
      <c r="K71" s="152">
        <v>4</v>
      </c>
      <c r="L71" s="153">
        <v>6340100000</v>
      </c>
      <c r="M71" s="154">
        <v>0</v>
      </c>
      <c r="N71" s="155">
        <f>N72</f>
        <v>1400</v>
      </c>
      <c r="O71" s="155">
        <f t="shared" si="13"/>
        <v>2000</v>
      </c>
      <c r="P71" s="155">
        <f t="shared" si="13"/>
        <v>0</v>
      </c>
    </row>
    <row r="72" spans="1:16" ht="13.5" thickBot="1" x14ac:dyDescent="0.25">
      <c r="A72" s="156"/>
      <c r="B72" s="157"/>
      <c r="C72" s="159"/>
      <c r="D72" s="165"/>
      <c r="E72" s="165"/>
      <c r="F72" s="160" t="s">
        <v>242</v>
      </c>
      <c r="G72" s="160"/>
      <c r="H72" s="160"/>
      <c r="I72" s="160"/>
      <c r="J72" s="161">
        <v>3</v>
      </c>
      <c r="K72" s="161">
        <v>14</v>
      </c>
      <c r="L72" s="162">
        <v>6340120040</v>
      </c>
      <c r="M72" s="163">
        <v>0</v>
      </c>
      <c r="N72" s="164">
        <f>N73</f>
        <v>1400</v>
      </c>
      <c r="O72" s="164">
        <f t="shared" si="13"/>
        <v>2000</v>
      </c>
      <c r="P72" s="164">
        <f t="shared" si="13"/>
        <v>0</v>
      </c>
    </row>
    <row r="73" spans="1:16" ht="13.5" thickBot="1" x14ac:dyDescent="0.25">
      <c r="A73" s="156"/>
      <c r="B73" s="157"/>
      <c r="C73" s="159"/>
      <c r="D73" s="165"/>
      <c r="E73" s="165"/>
      <c r="F73" s="160" t="s">
        <v>216</v>
      </c>
      <c r="G73" s="160"/>
      <c r="H73" s="160"/>
      <c r="I73" s="160"/>
      <c r="J73" s="161">
        <v>3</v>
      </c>
      <c r="K73" s="161">
        <v>14</v>
      </c>
      <c r="L73" s="162">
        <v>6340120040</v>
      </c>
      <c r="M73" s="163">
        <v>240</v>
      </c>
      <c r="N73" s="164">
        <v>1400</v>
      </c>
      <c r="O73" s="164">
        <v>2000</v>
      </c>
      <c r="P73" s="164">
        <v>0</v>
      </c>
    </row>
    <row r="74" spans="1:16" ht="13.5" thickBot="1" x14ac:dyDescent="0.25">
      <c r="A74" s="151" t="s">
        <v>191</v>
      </c>
      <c r="B74" s="151"/>
      <c r="C74" s="151"/>
      <c r="D74" s="151"/>
      <c r="E74" s="151"/>
      <c r="F74" s="151"/>
      <c r="G74" s="151"/>
      <c r="H74" s="151"/>
      <c r="I74" s="151"/>
      <c r="J74" s="152">
        <v>4</v>
      </c>
      <c r="K74" s="152">
        <v>0</v>
      </c>
      <c r="L74" s="153">
        <v>0</v>
      </c>
      <c r="M74" s="154">
        <v>0</v>
      </c>
      <c r="N74" s="155">
        <f>N75</f>
        <v>1178640.74</v>
      </c>
      <c r="O74" s="155">
        <f t="shared" ref="O74:P75" si="14">O75</f>
        <v>1063000</v>
      </c>
      <c r="P74" s="155">
        <f t="shared" si="14"/>
        <v>1408000</v>
      </c>
    </row>
    <row r="75" spans="1:16" ht="13.5" thickBot="1" x14ac:dyDescent="0.25">
      <c r="A75" s="156"/>
      <c r="B75" s="156"/>
      <c r="C75" s="156"/>
      <c r="D75" s="156"/>
      <c r="E75" s="156"/>
      <c r="F75" s="151" t="s">
        <v>192</v>
      </c>
      <c r="G75" s="151"/>
      <c r="H75" s="151"/>
      <c r="I75" s="151"/>
      <c r="J75" s="152">
        <v>4</v>
      </c>
      <c r="K75" s="152">
        <v>9</v>
      </c>
      <c r="L75" s="153">
        <v>0</v>
      </c>
      <c r="M75" s="154">
        <v>0</v>
      </c>
      <c r="N75" s="155">
        <f>N76</f>
        <v>1178640.74</v>
      </c>
      <c r="O75" s="155">
        <f t="shared" si="14"/>
        <v>1063000</v>
      </c>
      <c r="P75" s="155">
        <f t="shared" si="14"/>
        <v>1408000</v>
      </c>
    </row>
    <row r="76" spans="1:16" s="16" customFormat="1" ht="13.5" thickBot="1" x14ac:dyDescent="0.25">
      <c r="A76" s="156"/>
      <c r="B76" s="157"/>
      <c r="C76" s="160" t="s">
        <v>209</v>
      </c>
      <c r="D76" s="160"/>
      <c r="E76" s="160"/>
      <c r="F76" s="160"/>
      <c r="G76" s="160"/>
      <c r="H76" s="160"/>
      <c r="I76" s="160"/>
      <c r="J76" s="161">
        <v>4</v>
      </c>
      <c r="K76" s="161">
        <v>9</v>
      </c>
      <c r="L76" s="162">
        <v>6300000000</v>
      </c>
      <c r="M76" s="163">
        <v>0</v>
      </c>
      <c r="N76" s="164">
        <f>N77+N81</f>
        <v>1178640.74</v>
      </c>
      <c r="O76" s="164">
        <f t="shared" ref="O76:P76" si="15">O77+O81</f>
        <v>1063000</v>
      </c>
      <c r="P76" s="164">
        <f t="shared" si="15"/>
        <v>1408000</v>
      </c>
    </row>
    <row r="77" spans="1:16" s="16" customFormat="1" ht="13.5" thickBot="1" x14ac:dyDescent="0.25">
      <c r="A77" s="156"/>
      <c r="B77" s="157"/>
      <c r="C77" s="165"/>
      <c r="D77" s="165"/>
      <c r="E77" s="165"/>
      <c r="F77" s="160" t="s">
        <v>210</v>
      </c>
      <c r="G77" s="160"/>
      <c r="H77" s="160"/>
      <c r="I77" s="160"/>
      <c r="J77" s="161">
        <v>4</v>
      </c>
      <c r="K77" s="161">
        <v>9</v>
      </c>
      <c r="L77" s="162">
        <v>6340000000</v>
      </c>
      <c r="M77" s="163">
        <v>0</v>
      </c>
      <c r="N77" s="164">
        <f>N78</f>
        <v>1103640.74</v>
      </c>
      <c r="O77" s="164">
        <f t="shared" ref="O77:P79" si="16">O78</f>
        <v>1063000</v>
      </c>
      <c r="P77" s="164">
        <f t="shared" si="16"/>
        <v>1408000</v>
      </c>
    </row>
    <row r="78" spans="1:16" ht="13.5" thickBot="1" x14ac:dyDescent="0.25">
      <c r="A78" s="156"/>
      <c r="B78" s="157"/>
      <c r="C78" s="159"/>
      <c r="D78" s="160" t="s">
        <v>243</v>
      </c>
      <c r="E78" s="160"/>
      <c r="F78" s="160"/>
      <c r="G78" s="160"/>
      <c r="H78" s="160"/>
      <c r="I78" s="160"/>
      <c r="J78" s="161">
        <v>4</v>
      </c>
      <c r="K78" s="161">
        <v>9</v>
      </c>
      <c r="L78" s="162">
        <v>6340200000</v>
      </c>
      <c r="M78" s="163">
        <v>0</v>
      </c>
      <c r="N78" s="164">
        <f>N79</f>
        <v>1103640.74</v>
      </c>
      <c r="O78" s="164">
        <f t="shared" si="16"/>
        <v>1063000</v>
      </c>
      <c r="P78" s="164">
        <f t="shared" si="16"/>
        <v>1408000</v>
      </c>
    </row>
    <row r="79" spans="1:16" ht="13.5" thickBot="1" x14ac:dyDescent="0.25">
      <c r="A79" s="156"/>
      <c r="B79" s="157"/>
      <c r="C79" s="159"/>
      <c r="D79" s="165"/>
      <c r="E79" s="160" t="s">
        <v>244</v>
      </c>
      <c r="F79" s="160"/>
      <c r="G79" s="160"/>
      <c r="H79" s="160"/>
      <c r="I79" s="160"/>
      <c r="J79" s="161">
        <v>4</v>
      </c>
      <c r="K79" s="161">
        <v>9</v>
      </c>
      <c r="L79" s="162" t="s">
        <v>245</v>
      </c>
      <c r="M79" s="163">
        <v>0</v>
      </c>
      <c r="N79" s="164">
        <f>N80</f>
        <v>1103640.74</v>
      </c>
      <c r="O79" s="164">
        <f t="shared" si="16"/>
        <v>1063000</v>
      </c>
      <c r="P79" s="164">
        <f t="shared" si="16"/>
        <v>1408000</v>
      </c>
    </row>
    <row r="80" spans="1:16" ht="13.5" thickBot="1" x14ac:dyDescent="0.25">
      <c r="A80" s="156"/>
      <c r="B80" s="157"/>
      <c r="C80" s="159"/>
      <c r="D80" s="165"/>
      <c r="E80" s="165"/>
      <c r="F80" s="160" t="s">
        <v>216</v>
      </c>
      <c r="G80" s="160"/>
      <c r="H80" s="160"/>
      <c r="I80" s="160"/>
      <c r="J80" s="161">
        <v>4</v>
      </c>
      <c r="K80" s="161">
        <v>9</v>
      </c>
      <c r="L80" s="162" t="s">
        <v>245</v>
      </c>
      <c r="M80" s="163">
        <v>240</v>
      </c>
      <c r="N80" s="164">
        <v>1103640.74</v>
      </c>
      <c r="O80" s="164">
        <v>1063000</v>
      </c>
      <c r="P80" s="164">
        <v>1408000</v>
      </c>
    </row>
    <row r="81" spans="1:16" ht="13.5" thickBot="1" x14ac:dyDescent="0.25">
      <c r="A81" s="156"/>
      <c r="B81" s="157"/>
      <c r="C81" s="159"/>
      <c r="D81" s="165"/>
      <c r="E81" s="165"/>
      <c r="F81" s="168" t="s">
        <v>246</v>
      </c>
      <c r="G81" s="169"/>
      <c r="H81" s="169"/>
      <c r="I81" s="170"/>
      <c r="J81" s="161">
        <v>4</v>
      </c>
      <c r="K81" s="161">
        <v>9</v>
      </c>
      <c r="L81" s="162">
        <v>6350000000</v>
      </c>
      <c r="M81" s="163">
        <v>0</v>
      </c>
      <c r="N81" s="164">
        <f>N82</f>
        <v>75000</v>
      </c>
      <c r="O81" s="164">
        <f t="shared" ref="O81:P83" si="17">O82</f>
        <v>0</v>
      </c>
      <c r="P81" s="164">
        <f t="shared" si="17"/>
        <v>0</v>
      </c>
    </row>
    <row r="82" spans="1:16" ht="13.5" thickBot="1" x14ac:dyDescent="0.25">
      <c r="A82" s="156"/>
      <c r="B82" s="157"/>
      <c r="C82" s="159"/>
      <c r="D82" s="165"/>
      <c r="E82" s="165"/>
      <c r="F82" s="168" t="s">
        <v>247</v>
      </c>
      <c r="G82" s="169"/>
      <c r="H82" s="169"/>
      <c r="I82" s="170"/>
      <c r="J82" s="161">
        <v>4</v>
      </c>
      <c r="K82" s="161">
        <v>9</v>
      </c>
      <c r="L82" s="162" t="s">
        <v>248</v>
      </c>
      <c r="M82" s="163">
        <v>0</v>
      </c>
      <c r="N82" s="164">
        <f>N83</f>
        <v>75000</v>
      </c>
      <c r="O82" s="164">
        <f t="shared" si="17"/>
        <v>0</v>
      </c>
      <c r="P82" s="164">
        <f t="shared" si="17"/>
        <v>0</v>
      </c>
    </row>
    <row r="83" spans="1:16" ht="13.5" thickBot="1" x14ac:dyDescent="0.25">
      <c r="A83" s="156"/>
      <c r="B83" s="157"/>
      <c r="C83" s="159"/>
      <c r="D83" s="165"/>
      <c r="E83" s="165"/>
      <c r="F83" s="168" t="s">
        <v>249</v>
      </c>
      <c r="G83" s="169"/>
      <c r="H83" s="169"/>
      <c r="I83" s="170"/>
      <c r="J83" s="161">
        <v>4</v>
      </c>
      <c r="K83" s="161">
        <v>9</v>
      </c>
      <c r="L83" s="162" t="s">
        <v>250</v>
      </c>
      <c r="M83" s="163">
        <v>0</v>
      </c>
      <c r="N83" s="164">
        <f>N84</f>
        <v>75000</v>
      </c>
      <c r="O83" s="164">
        <f t="shared" si="17"/>
        <v>0</v>
      </c>
      <c r="P83" s="164">
        <f t="shared" si="17"/>
        <v>0</v>
      </c>
    </row>
    <row r="84" spans="1:16" ht="13.5" thickBot="1" x14ac:dyDescent="0.25">
      <c r="A84" s="156"/>
      <c r="B84" s="157"/>
      <c r="C84" s="159"/>
      <c r="D84" s="165"/>
      <c r="E84" s="165"/>
      <c r="F84" s="168" t="s">
        <v>216</v>
      </c>
      <c r="G84" s="169"/>
      <c r="H84" s="169"/>
      <c r="I84" s="170"/>
      <c r="J84" s="161">
        <v>4</v>
      </c>
      <c r="K84" s="161">
        <v>9</v>
      </c>
      <c r="L84" s="162" t="s">
        <v>250</v>
      </c>
      <c r="M84" s="163">
        <v>240</v>
      </c>
      <c r="N84" s="164">
        <v>75000</v>
      </c>
      <c r="O84" s="164">
        <v>0</v>
      </c>
      <c r="P84" s="164">
        <v>0</v>
      </c>
    </row>
    <row r="85" spans="1:16" ht="13.5" thickBot="1" x14ac:dyDescent="0.25">
      <c r="A85" s="151" t="s">
        <v>193</v>
      </c>
      <c r="B85" s="151"/>
      <c r="C85" s="151"/>
      <c r="D85" s="151"/>
      <c r="E85" s="151"/>
      <c r="F85" s="151"/>
      <c r="G85" s="151"/>
      <c r="H85" s="151"/>
      <c r="I85" s="151"/>
      <c r="J85" s="152">
        <v>5</v>
      </c>
      <c r="K85" s="152">
        <v>0</v>
      </c>
      <c r="L85" s="153">
        <v>0</v>
      </c>
      <c r="M85" s="154">
        <v>0</v>
      </c>
      <c r="N85" s="155">
        <f t="shared" ref="N85:P90" si="18">N86</f>
        <v>41151.699999999997</v>
      </c>
      <c r="O85" s="155">
        <f t="shared" si="18"/>
        <v>20000</v>
      </c>
      <c r="P85" s="155">
        <f t="shared" si="18"/>
        <v>0</v>
      </c>
    </row>
    <row r="86" spans="1:16" ht="13.5" thickBot="1" x14ac:dyDescent="0.25">
      <c r="A86" s="156"/>
      <c r="B86" s="157"/>
      <c r="C86" s="158" t="s">
        <v>194</v>
      </c>
      <c r="D86" s="158"/>
      <c r="E86" s="158"/>
      <c r="F86" s="158"/>
      <c r="G86" s="158"/>
      <c r="H86" s="158"/>
      <c r="I86" s="158"/>
      <c r="J86" s="152">
        <v>5</v>
      </c>
      <c r="K86" s="152">
        <v>3</v>
      </c>
      <c r="L86" s="153">
        <v>0</v>
      </c>
      <c r="M86" s="154">
        <v>0</v>
      </c>
      <c r="N86" s="155">
        <f t="shared" si="18"/>
        <v>41151.699999999997</v>
      </c>
      <c r="O86" s="155">
        <f t="shared" si="18"/>
        <v>20000</v>
      </c>
      <c r="P86" s="155">
        <f t="shared" si="18"/>
        <v>0</v>
      </c>
    </row>
    <row r="87" spans="1:16" ht="13.5" thickBot="1" x14ac:dyDescent="0.25">
      <c r="A87" s="156"/>
      <c r="B87" s="157"/>
      <c r="C87" s="159"/>
      <c r="D87" s="160" t="s">
        <v>209</v>
      </c>
      <c r="E87" s="160"/>
      <c r="F87" s="160"/>
      <c r="G87" s="160"/>
      <c r="H87" s="160"/>
      <c r="I87" s="160"/>
      <c r="J87" s="161">
        <v>5</v>
      </c>
      <c r="K87" s="161">
        <v>3</v>
      </c>
      <c r="L87" s="162">
        <v>6300000000</v>
      </c>
      <c r="M87" s="163">
        <v>0</v>
      </c>
      <c r="N87" s="164">
        <f t="shared" si="18"/>
        <v>41151.699999999997</v>
      </c>
      <c r="O87" s="164">
        <f t="shared" si="18"/>
        <v>20000</v>
      </c>
      <c r="P87" s="164">
        <f t="shared" si="18"/>
        <v>0</v>
      </c>
    </row>
    <row r="88" spans="1:16" ht="13.5" thickBot="1" x14ac:dyDescent="0.25">
      <c r="A88" s="156"/>
      <c r="B88" s="157"/>
      <c r="C88" s="159"/>
      <c r="D88" s="165"/>
      <c r="E88" s="165"/>
      <c r="F88" s="160" t="s">
        <v>210</v>
      </c>
      <c r="G88" s="160"/>
      <c r="H88" s="160"/>
      <c r="I88" s="160"/>
      <c r="J88" s="161">
        <v>5</v>
      </c>
      <c r="K88" s="161">
        <v>3</v>
      </c>
      <c r="L88" s="162">
        <v>6340000000</v>
      </c>
      <c r="M88" s="163">
        <v>0</v>
      </c>
      <c r="N88" s="164">
        <f t="shared" si="18"/>
        <v>41151.699999999997</v>
      </c>
      <c r="O88" s="164">
        <f t="shared" si="18"/>
        <v>20000</v>
      </c>
      <c r="P88" s="164">
        <f t="shared" si="18"/>
        <v>0</v>
      </c>
    </row>
    <row r="89" spans="1:16" ht="13.5" thickBot="1" x14ac:dyDescent="0.25">
      <c r="A89" s="156"/>
      <c r="B89" s="157"/>
      <c r="C89" s="159"/>
      <c r="D89" s="165"/>
      <c r="E89" s="160" t="s">
        <v>251</v>
      </c>
      <c r="F89" s="160"/>
      <c r="G89" s="160"/>
      <c r="H89" s="160"/>
      <c r="I89" s="160"/>
      <c r="J89" s="161">
        <v>5</v>
      </c>
      <c r="K89" s="161">
        <v>3</v>
      </c>
      <c r="L89" s="162">
        <v>6340300000</v>
      </c>
      <c r="M89" s="163">
        <v>0</v>
      </c>
      <c r="N89" s="164">
        <f t="shared" si="18"/>
        <v>41151.699999999997</v>
      </c>
      <c r="O89" s="164">
        <f t="shared" si="18"/>
        <v>20000</v>
      </c>
      <c r="P89" s="164">
        <f t="shared" si="18"/>
        <v>0</v>
      </c>
    </row>
    <row r="90" spans="1:16" s="16" customFormat="1" ht="13.5" thickBot="1" x14ac:dyDescent="0.25">
      <c r="A90" s="156"/>
      <c r="B90" s="157"/>
      <c r="C90" s="159"/>
      <c r="D90" s="165"/>
      <c r="E90" s="165"/>
      <c r="F90" s="160" t="s">
        <v>252</v>
      </c>
      <c r="G90" s="160"/>
      <c r="H90" s="160"/>
      <c r="I90" s="160"/>
      <c r="J90" s="161">
        <v>5</v>
      </c>
      <c r="K90" s="161">
        <v>3</v>
      </c>
      <c r="L90" s="162">
        <v>6340395310</v>
      </c>
      <c r="M90" s="163">
        <v>0</v>
      </c>
      <c r="N90" s="164">
        <f t="shared" si="18"/>
        <v>41151.699999999997</v>
      </c>
      <c r="O90" s="164">
        <f t="shared" si="18"/>
        <v>20000</v>
      </c>
      <c r="P90" s="164">
        <f t="shared" si="18"/>
        <v>0</v>
      </c>
    </row>
    <row r="91" spans="1:16" ht="13.5" thickBot="1" x14ac:dyDescent="0.25">
      <c r="A91" s="156"/>
      <c r="B91" s="157"/>
      <c r="C91" s="159"/>
      <c r="D91" s="165"/>
      <c r="E91" s="165"/>
      <c r="F91" s="160" t="s">
        <v>216</v>
      </c>
      <c r="G91" s="160"/>
      <c r="H91" s="160"/>
      <c r="I91" s="160"/>
      <c r="J91" s="161">
        <v>5</v>
      </c>
      <c r="K91" s="161">
        <v>3</v>
      </c>
      <c r="L91" s="162">
        <v>6340395310</v>
      </c>
      <c r="M91" s="163">
        <v>240</v>
      </c>
      <c r="N91" s="164">
        <v>41151.699999999997</v>
      </c>
      <c r="O91" s="164">
        <v>20000</v>
      </c>
      <c r="P91" s="164">
        <v>0</v>
      </c>
    </row>
    <row r="92" spans="1:16" ht="13.5" thickBot="1" x14ac:dyDescent="0.25">
      <c r="A92" s="151" t="s">
        <v>195</v>
      </c>
      <c r="B92" s="151"/>
      <c r="C92" s="151"/>
      <c r="D92" s="151"/>
      <c r="E92" s="151"/>
      <c r="F92" s="151"/>
      <c r="G92" s="151"/>
      <c r="H92" s="151"/>
      <c r="I92" s="151"/>
      <c r="J92" s="152">
        <v>8</v>
      </c>
      <c r="K92" s="152">
        <v>0</v>
      </c>
      <c r="L92" s="153">
        <v>0</v>
      </c>
      <c r="M92" s="154">
        <v>0</v>
      </c>
      <c r="N92" s="155">
        <f t="shared" ref="N92:P95" si="19">N93</f>
        <v>4435971.1400000006</v>
      </c>
      <c r="O92" s="155">
        <f t="shared" si="19"/>
        <v>3690703</v>
      </c>
      <c r="P92" s="155">
        <f t="shared" si="19"/>
        <v>3677300</v>
      </c>
    </row>
    <row r="93" spans="1:16" ht="13.5" thickBot="1" x14ac:dyDescent="0.25">
      <c r="A93" s="156"/>
      <c r="B93" s="157"/>
      <c r="C93" s="158" t="s">
        <v>196</v>
      </c>
      <c r="D93" s="158"/>
      <c r="E93" s="158"/>
      <c r="F93" s="158"/>
      <c r="G93" s="158"/>
      <c r="H93" s="158"/>
      <c r="I93" s="158"/>
      <c r="J93" s="152">
        <v>8</v>
      </c>
      <c r="K93" s="152">
        <v>1</v>
      </c>
      <c r="L93" s="153">
        <v>0</v>
      </c>
      <c r="M93" s="154">
        <v>0</v>
      </c>
      <c r="N93" s="155">
        <f t="shared" si="19"/>
        <v>4435971.1400000006</v>
      </c>
      <c r="O93" s="155">
        <f t="shared" si="19"/>
        <v>3690703</v>
      </c>
      <c r="P93" s="155">
        <f t="shared" si="19"/>
        <v>3677300</v>
      </c>
    </row>
    <row r="94" spans="1:16" ht="13.5" thickBot="1" x14ac:dyDescent="0.25">
      <c r="A94" s="156"/>
      <c r="B94" s="157"/>
      <c r="C94" s="159"/>
      <c r="D94" s="160" t="s">
        <v>209</v>
      </c>
      <c r="E94" s="160"/>
      <c r="F94" s="160"/>
      <c r="G94" s="160"/>
      <c r="H94" s="160"/>
      <c r="I94" s="160"/>
      <c r="J94" s="161">
        <v>8</v>
      </c>
      <c r="K94" s="161">
        <v>1</v>
      </c>
      <c r="L94" s="162">
        <v>6300000000</v>
      </c>
      <c r="M94" s="163">
        <v>0</v>
      </c>
      <c r="N94" s="164">
        <f>N95</f>
        <v>4435971.1400000006</v>
      </c>
      <c r="O94" s="164">
        <f t="shared" si="19"/>
        <v>3690703</v>
      </c>
      <c r="P94" s="164">
        <f t="shared" si="19"/>
        <v>3677300</v>
      </c>
    </row>
    <row r="95" spans="1:16" ht="13.5" thickBot="1" x14ac:dyDescent="0.25">
      <c r="A95" s="156"/>
      <c r="B95" s="157"/>
      <c r="C95" s="159"/>
      <c r="D95" s="165"/>
      <c r="E95" s="165"/>
      <c r="F95" s="160" t="s">
        <v>210</v>
      </c>
      <c r="G95" s="160"/>
      <c r="H95" s="160"/>
      <c r="I95" s="160"/>
      <c r="J95" s="161">
        <v>8</v>
      </c>
      <c r="K95" s="161">
        <v>1</v>
      </c>
      <c r="L95" s="162">
        <v>6340000000</v>
      </c>
      <c r="M95" s="163">
        <v>0</v>
      </c>
      <c r="N95" s="164">
        <f>N96</f>
        <v>4435971.1400000006</v>
      </c>
      <c r="O95" s="164">
        <f t="shared" si="19"/>
        <v>3690703</v>
      </c>
      <c r="P95" s="164">
        <f t="shared" si="19"/>
        <v>3677300</v>
      </c>
    </row>
    <row r="96" spans="1:16" ht="13.5" thickBot="1" x14ac:dyDescent="0.25">
      <c r="A96" s="156"/>
      <c r="B96" s="157"/>
      <c r="C96" s="159"/>
      <c r="D96" s="165"/>
      <c r="E96" s="160" t="s">
        <v>253</v>
      </c>
      <c r="F96" s="160"/>
      <c r="G96" s="160"/>
      <c r="H96" s="160"/>
      <c r="I96" s="160"/>
      <c r="J96" s="161">
        <v>8</v>
      </c>
      <c r="K96" s="161">
        <v>1</v>
      </c>
      <c r="L96" s="162">
        <v>6340400000</v>
      </c>
      <c r="M96" s="163">
        <v>0</v>
      </c>
      <c r="N96" s="164">
        <f>N97+N99+N101</f>
        <v>4435971.1400000006</v>
      </c>
      <c r="O96" s="164">
        <f t="shared" ref="O96:P96" si="20">O97+O99+O101</f>
        <v>3690703</v>
      </c>
      <c r="P96" s="164">
        <f t="shared" si="20"/>
        <v>3677300</v>
      </c>
    </row>
    <row r="97" spans="1:16" ht="13.5" thickBot="1" x14ac:dyDescent="0.25">
      <c r="A97" s="156"/>
      <c r="B97" s="157"/>
      <c r="C97" s="159"/>
      <c r="D97" s="165"/>
      <c r="E97" s="165"/>
      <c r="F97" s="160" t="s">
        <v>254</v>
      </c>
      <c r="G97" s="160"/>
      <c r="H97" s="160"/>
      <c r="I97" s="160"/>
      <c r="J97" s="161">
        <v>8</v>
      </c>
      <c r="K97" s="161">
        <v>1</v>
      </c>
      <c r="L97" s="162" t="s">
        <v>255</v>
      </c>
      <c r="M97" s="163">
        <v>0</v>
      </c>
      <c r="N97" s="164">
        <f t="shared" ref="N97:P97" si="21">N98</f>
        <v>2981600</v>
      </c>
      <c r="O97" s="164">
        <f t="shared" si="21"/>
        <v>3677300</v>
      </c>
      <c r="P97" s="164">
        <f t="shared" si="21"/>
        <v>3677300</v>
      </c>
    </row>
    <row r="98" spans="1:16" ht="13.5" thickBot="1" x14ac:dyDescent="0.25">
      <c r="A98" s="156"/>
      <c r="B98" s="157"/>
      <c r="C98" s="159"/>
      <c r="D98" s="165"/>
      <c r="E98" s="165"/>
      <c r="F98" s="160" t="s">
        <v>43</v>
      </c>
      <c r="G98" s="160"/>
      <c r="H98" s="160"/>
      <c r="I98" s="160"/>
      <c r="J98" s="161">
        <v>8</v>
      </c>
      <c r="K98" s="161">
        <v>1</v>
      </c>
      <c r="L98" s="162" t="s">
        <v>255</v>
      </c>
      <c r="M98" s="163" t="s">
        <v>256</v>
      </c>
      <c r="N98" s="164">
        <v>2981600</v>
      </c>
      <c r="O98" s="164">
        <v>3677300</v>
      </c>
      <c r="P98" s="164">
        <v>3677300</v>
      </c>
    </row>
    <row r="99" spans="1:16" ht="13.5" thickBot="1" x14ac:dyDescent="0.25">
      <c r="A99" s="156"/>
      <c r="B99" s="157"/>
      <c r="C99" s="159"/>
      <c r="D99" s="165"/>
      <c r="E99" s="165"/>
      <c r="F99" s="160" t="s">
        <v>257</v>
      </c>
      <c r="G99" s="160"/>
      <c r="H99" s="160"/>
      <c r="I99" s="160"/>
      <c r="J99" s="161">
        <v>8</v>
      </c>
      <c r="K99" s="161">
        <v>1</v>
      </c>
      <c r="L99" s="162">
        <v>6340495220</v>
      </c>
      <c r="M99" s="163">
        <v>0</v>
      </c>
      <c r="N99" s="164">
        <f>N100</f>
        <v>758671.14</v>
      </c>
      <c r="O99" s="164">
        <f>O100</f>
        <v>13403</v>
      </c>
      <c r="P99" s="164">
        <f t="shared" ref="P99" si="22">P100</f>
        <v>0</v>
      </c>
    </row>
    <row r="100" spans="1:16" ht="13.5" thickBot="1" x14ac:dyDescent="0.25">
      <c r="A100" s="156"/>
      <c r="B100" s="157"/>
      <c r="C100" s="159"/>
      <c r="D100" s="165"/>
      <c r="E100" s="160" t="s">
        <v>216</v>
      </c>
      <c r="F100" s="160"/>
      <c r="G100" s="160"/>
      <c r="H100" s="160"/>
      <c r="I100" s="160"/>
      <c r="J100" s="161">
        <v>8</v>
      </c>
      <c r="K100" s="161">
        <v>1</v>
      </c>
      <c r="L100" s="162">
        <v>6340495220</v>
      </c>
      <c r="M100" s="163">
        <v>240</v>
      </c>
      <c r="N100" s="164">
        <v>758671.14</v>
      </c>
      <c r="O100" s="164">
        <v>13403</v>
      </c>
      <c r="P100" s="164">
        <v>0</v>
      </c>
    </row>
    <row r="101" spans="1:16" ht="13.5" thickBot="1" x14ac:dyDescent="0.25">
      <c r="A101" s="156"/>
      <c r="B101" s="157"/>
      <c r="C101" s="159"/>
      <c r="D101" s="165"/>
      <c r="E101" s="165"/>
      <c r="F101" s="160" t="s">
        <v>258</v>
      </c>
      <c r="G101" s="160"/>
      <c r="H101" s="160"/>
      <c r="I101" s="160"/>
      <c r="J101" s="161">
        <v>8</v>
      </c>
      <c r="K101" s="161">
        <v>1</v>
      </c>
      <c r="L101" s="162" t="str">
        <f>L102</f>
        <v>63404Т0090</v>
      </c>
      <c r="M101" s="163">
        <v>0</v>
      </c>
      <c r="N101" s="164">
        <f>N102</f>
        <v>695700</v>
      </c>
      <c r="O101" s="164">
        <f>O102</f>
        <v>0</v>
      </c>
      <c r="P101" s="164">
        <f>P102</f>
        <v>0</v>
      </c>
    </row>
    <row r="102" spans="1:16" ht="13.5" thickBot="1" x14ac:dyDescent="0.25">
      <c r="A102" s="156"/>
      <c r="B102" s="157"/>
      <c r="C102" s="159"/>
      <c r="D102" s="165"/>
      <c r="E102" s="165"/>
      <c r="F102" s="160" t="s">
        <v>43</v>
      </c>
      <c r="G102" s="160"/>
      <c r="H102" s="160"/>
      <c r="I102" s="160"/>
      <c r="J102" s="161">
        <v>8</v>
      </c>
      <c r="K102" s="161">
        <v>1</v>
      </c>
      <c r="L102" s="162" t="s">
        <v>259</v>
      </c>
      <c r="M102" s="163">
        <v>540</v>
      </c>
      <c r="N102" s="164">
        <v>695700</v>
      </c>
      <c r="O102" s="164">
        <v>0</v>
      </c>
      <c r="P102" s="164">
        <v>0</v>
      </c>
    </row>
    <row r="103" spans="1:16" ht="13.5" thickBot="1" x14ac:dyDescent="0.25">
      <c r="A103" s="156"/>
      <c r="B103" s="157"/>
      <c r="C103" s="159"/>
      <c r="D103" s="165"/>
      <c r="E103" s="165"/>
      <c r="F103" s="173" t="s">
        <v>260</v>
      </c>
      <c r="G103" s="174"/>
      <c r="H103" s="174"/>
      <c r="I103" s="175"/>
      <c r="J103" s="152">
        <v>9</v>
      </c>
      <c r="K103" s="152">
        <v>0</v>
      </c>
      <c r="L103" s="153">
        <v>0</v>
      </c>
      <c r="M103" s="154">
        <v>0</v>
      </c>
      <c r="N103" s="155">
        <f t="shared" ref="N103:P108" si="23">N104</f>
        <v>1000000</v>
      </c>
      <c r="O103" s="155">
        <f t="shared" si="23"/>
        <v>0</v>
      </c>
      <c r="P103" s="155">
        <f t="shared" si="23"/>
        <v>0</v>
      </c>
    </row>
    <row r="104" spans="1:16" ht="13.5" thickBot="1" x14ac:dyDescent="0.25">
      <c r="A104" s="156"/>
      <c r="B104" s="157"/>
      <c r="C104" s="159"/>
      <c r="D104" s="165"/>
      <c r="E104" s="165"/>
      <c r="F104" s="168" t="s">
        <v>261</v>
      </c>
      <c r="G104" s="183"/>
      <c r="H104" s="183"/>
      <c r="I104" s="184"/>
      <c r="J104" s="161">
        <v>9</v>
      </c>
      <c r="K104" s="161">
        <v>9</v>
      </c>
      <c r="L104" s="162">
        <v>0</v>
      </c>
      <c r="M104" s="163">
        <v>0</v>
      </c>
      <c r="N104" s="164">
        <f t="shared" si="23"/>
        <v>1000000</v>
      </c>
      <c r="O104" s="164">
        <f t="shared" si="23"/>
        <v>0</v>
      </c>
      <c r="P104" s="164">
        <f t="shared" si="23"/>
        <v>0</v>
      </c>
    </row>
    <row r="105" spans="1:16" ht="13.5" thickBot="1" x14ac:dyDescent="0.25">
      <c r="A105" s="156"/>
      <c r="B105" s="157"/>
      <c r="C105" s="159"/>
      <c r="D105" s="165"/>
      <c r="E105" s="165"/>
      <c r="F105" s="168" t="s">
        <v>209</v>
      </c>
      <c r="G105" s="183"/>
      <c r="H105" s="183"/>
      <c r="I105" s="184"/>
      <c r="J105" s="161">
        <v>9</v>
      </c>
      <c r="K105" s="161">
        <v>9</v>
      </c>
      <c r="L105" s="162">
        <v>6300000000</v>
      </c>
      <c r="M105" s="163">
        <v>0</v>
      </c>
      <c r="N105" s="164">
        <f t="shared" si="23"/>
        <v>1000000</v>
      </c>
      <c r="O105" s="164">
        <f t="shared" si="23"/>
        <v>0</v>
      </c>
      <c r="P105" s="164">
        <f t="shared" si="23"/>
        <v>0</v>
      </c>
    </row>
    <row r="106" spans="1:16" ht="13.5" thickBot="1" x14ac:dyDescent="0.25">
      <c r="A106" s="156"/>
      <c r="B106" s="157"/>
      <c r="C106" s="159"/>
      <c r="D106" s="165"/>
      <c r="E106" s="165"/>
      <c r="F106" s="168" t="s">
        <v>262</v>
      </c>
      <c r="G106" s="183"/>
      <c r="H106" s="183"/>
      <c r="I106" s="184"/>
      <c r="J106" s="161">
        <v>9</v>
      </c>
      <c r="K106" s="161">
        <v>9</v>
      </c>
      <c r="L106" s="162">
        <v>6340000000</v>
      </c>
      <c r="M106" s="163">
        <v>0</v>
      </c>
      <c r="N106" s="164">
        <f t="shared" si="23"/>
        <v>1000000</v>
      </c>
      <c r="O106" s="164">
        <f t="shared" si="23"/>
        <v>0</v>
      </c>
      <c r="P106" s="164">
        <f t="shared" si="23"/>
        <v>0</v>
      </c>
    </row>
    <row r="107" spans="1:16" ht="13.5" thickBot="1" x14ac:dyDescent="0.25">
      <c r="A107" s="156"/>
      <c r="B107" s="157"/>
      <c r="C107" s="159"/>
      <c r="D107" s="165"/>
      <c r="E107" s="165"/>
      <c r="F107" s="168" t="s">
        <v>236</v>
      </c>
      <c r="G107" s="183"/>
      <c r="H107" s="183"/>
      <c r="I107" s="184"/>
      <c r="J107" s="161">
        <v>9</v>
      </c>
      <c r="K107" s="161">
        <v>9</v>
      </c>
      <c r="L107" s="162">
        <v>6340500000</v>
      </c>
      <c r="M107" s="163">
        <v>0</v>
      </c>
      <c r="N107" s="164">
        <f t="shared" si="23"/>
        <v>1000000</v>
      </c>
      <c r="O107" s="164">
        <f t="shared" si="23"/>
        <v>0</v>
      </c>
      <c r="P107" s="164">
        <f t="shared" si="23"/>
        <v>0</v>
      </c>
    </row>
    <row r="108" spans="1:16" ht="13.5" thickBot="1" x14ac:dyDescent="0.25">
      <c r="A108" s="156"/>
      <c r="B108" s="157"/>
      <c r="C108" s="159"/>
      <c r="D108" s="165"/>
      <c r="E108" s="165"/>
      <c r="F108" s="168" t="s">
        <v>263</v>
      </c>
      <c r="G108" s="183"/>
      <c r="H108" s="183"/>
      <c r="I108" s="184"/>
      <c r="J108" s="161">
        <v>9</v>
      </c>
      <c r="K108" s="161">
        <v>9</v>
      </c>
      <c r="L108" s="162" t="s">
        <v>264</v>
      </c>
      <c r="M108" s="163">
        <v>0</v>
      </c>
      <c r="N108" s="164">
        <f t="shared" si="23"/>
        <v>1000000</v>
      </c>
      <c r="O108" s="164">
        <f t="shared" si="23"/>
        <v>0</v>
      </c>
      <c r="P108" s="164">
        <f t="shared" si="23"/>
        <v>0</v>
      </c>
    </row>
    <row r="109" spans="1:16" ht="13.5" thickBot="1" x14ac:dyDescent="0.25">
      <c r="A109" s="156"/>
      <c r="B109" s="157"/>
      <c r="C109" s="159"/>
      <c r="D109" s="165"/>
      <c r="E109" s="165"/>
      <c r="F109" s="168" t="s">
        <v>216</v>
      </c>
      <c r="G109" s="177"/>
      <c r="H109" s="177"/>
      <c r="I109" s="178"/>
      <c r="J109" s="161">
        <v>9</v>
      </c>
      <c r="K109" s="161">
        <v>9</v>
      </c>
      <c r="L109" s="162" t="s">
        <v>264</v>
      </c>
      <c r="M109" s="163">
        <v>240</v>
      </c>
      <c r="N109" s="164">
        <v>1000000</v>
      </c>
      <c r="O109" s="164">
        <v>0</v>
      </c>
      <c r="P109" s="164">
        <v>0</v>
      </c>
    </row>
    <row r="110" spans="1:16" ht="13.5" thickBot="1" x14ac:dyDescent="0.25">
      <c r="A110" s="156"/>
      <c r="B110" s="157"/>
      <c r="C110" s="159"/>
      <c r="D110" s="165"/>
      <c r="E110" s="165"/>
      <c r="F110" s="173" t="s">
        <v>265</v>
      </c>
      <c r="G110" s="177"/>
      <c r="H110" s="177"/>
      <c r="I110" s="178"/>
      <c r="J110" s="152">
        <v>10</v>
      </c>
      <c r="K110" s="152">
        <v>0</v>
      </c>
      <c r="L110" s="153">
        <v>0</v>
      </c>
      <c r="M110" s="154">
        <v>0</v>
      </c>
      <c r="N110" s="155">
        <f t="shared" ref="N110:P115" si="24">N111</f>
        <v>379722.09</v>
      </c>
      <c r="O110" s="155">
        <f t="shared" si="24"/>
        <v>0</v>
      </c>
      <c r="P110" s="155">
        <f t="shared" si="24"/>
        <v>0</v>
      </c>
    </row>
    <row r="111" spans="1:16" ht="13.5" thickBot="1" x14ac:dyDescent="0.25">
      <c r="A111" s="156"/>
      <c r="B111" s="157"/>
      <c r="C111" s="159"/>
      <c r="D111" s="165"/>
      <c r="E111" s="165"/>
      <c r="F111" s="168" t="s">
        <v>266</v>
      </c>
      <c r="G111" s="169"/>
      <c r="H111" s="169"/>
      <c r="I111" s="170"/>
      <c r="J111" s="161">
        <v>10</v>
      </c>
      <c r="K111" s="161">
        <v>1</v>
      </c>
      <c r="L111" s="162">
        <v>0</v>
      </c>
      <c r="M111" s="163">
        <v>0</v>
      </c>
      <c r="N111" s="164">
        <f t="shared" si="24"/>
        <v>379722.09</v>
      </c>
      <c r="O111" s="164">
        <f t="shared" si="24"/>
        <v>0</v>
      </c>
      <c r="P111" s="164">
        <f t="shared" si="24"/>
        <v>0</v>
      </c>
    </row>
    <row r="112" spans="1:16" ht="13.5" thickBot="1" x14ac:dyDescent="0.25">
      <c r="A112" s="156"/>
      <c r="B112" s="157"/>
      <c r="C112" s="159"/>
      <c r="D112" s="165"/>
      <c r="E112" s="165"/>
      <c r="F112" s="160" t="s">
        <v>267</v>
      </c>
      <c r="G112" s="160"/>
      <c r="H112" s="160"/>
      <c r="I112" s="160"/>
      <c r="J112" s="161">
        <v>10</v>
      </c>
      <c r="K112" s="161">
        <v>1</v>
      </c>
      <c r="L112" s="162">
        <v>6300000000</v>
      </c>
      <c r="M112" s="163">
        <v>0</v>
      </c>
      <c r="N112" s="164">
        <f t="shared" si="24"/>
        <v>379722.09</v>
      </c>
      <c r="O112" s="164">
        <f t="shared" si="24"/>
        <v>0</v>
      </c>
      <c r="P112" s="164">
        <f t="shared" si="24"/>
        <v>0</v>
      </c>
    </row>
    <row r="113" spans="1:16" ht="13.5" thickBot="1" x14ac:dyDescent="0.25">
      <c r="A113" s="156"/>
      <c r="B113" s="157"/>
      <c r="C113" s="159"/>
      <c r="D113" s="165"/>
      <c r="E113" s="165"/>
      <c r="F113" s="160" t="s">
        <v>210</v>
      </c>
      <c r="G113" s="160"/>
      <c r="H113" s="160"/>
      <c r="I113" s="160"/>
      <c r="J113" s="161">
        <v>10</v>
      </c>
      <c r="K113" s="161">
        <v>1</v>
      </c>
      <c r="L113" s="162">
        <v>6340000000</v>
      </c>
      <c r="M113" s="163">
        <v>0</v>
      </c>
      <c r="N113" s="164">
        <f t="shared" si="24"/>
        <v>379722.09</v>
      </c>
      <c r="O113" s="164">
        <f t="shared" si="24"/>
        <v>0</v>
      </c>
      <c r="P113" s="164">
        <f t="shared" si="24"/>
        <v>0</v>
      </c>
    </row>
    <row r="114" spans="1:16" ht="13.5" thickBot="1" x14ac:dyDescent="0.25">
      <c r="A114" s="156"/>
      <c r="B114" s="157"/>
      <c r="C114" s="159"/>
      <c r="D114" s="165"/>
      <c r="E114" s="165"/>
      <c r="F114" s="160" t="s">
        <v>236</v>
      </c>
      <c r="G114" s="160"/>
      <c r="H114" s="160"/>
      <c r="I114" s="160"/>
      <c r="J114" s="161">
        <v>10</v>
      </c>
      <c r="K114" s="161">
        <v>1</v>
      </c>
      <c r="L114" s="162">
        <v>6340500000</v>
      </c>
      <c r="M114" s="163">
        <v>0</v>
      </c>
      <c r="N114" s="164">
        <f t="shared" si="24"/>
        <v>379722.09</v>
      </c>
      <c r="O114" s="164">
        <f t="shared" si="24"/>
        <v>0</v>
      </c>
      <c r="P114" s="164">
        <f t="shared" si="24"/>
        <v>0</v>
      </c>
    </row>
    <row r="115" spans="1:16" ht="13.5" thickBot="1" x14ac:dyDescent="0.25">
      <c r="A115" s="156"/>
      <c r="B115" s="157"/>
      <c r="C115" s="159"/>
      <c r="D115" s="165"/>
      <c r="E115" s="165"/>
      <c r="F115" s="160" t="s">
        <v>268</v>
      </c>
      <c r="G115" s="160"/>
      <c r="H115" s="160"/>
      <c r="I115" s="160"/>
      <c r="J115" s="161">
        <v>10</v>
      </c>
      <c r="K115" s="161">
        <v>1</v>
      </c>
      <c r="L115" s="162">
        <v>6340525050</v>
      </c>
      <c r="M115" s="163">
        <v>0</v>
      </c>
      <c r="N115" s="164">
        <f t="shared" si="24"/>
        <v>379722.09</v>
      </c>
      <c r="O115" s="164">
        <f t="shared" si="24"/>
        <v>0</v>
      </c>
      <c r="P115" s="164">
        <f t="shared" si="24"/>
        <v>0</v>
      </c>
    </row>
    <row r="116" spans="1:16" ht="13.5" thickBot="1" x14ac:dyDescent="0.25">
      <c r="A116" s="156"/>
      <c r="B116" s="157"/>
      <c r="C116" s="159"/>
      <c r="D116" s="165"/>
      <c r="E116" s="165"/>
      <c r="F116" s="168" t="s">
        <v>269</v>
      </c>
      <c r="G116" s="169"/>
      <c r="H116" s="169"/>
      <c r="I116" s="170"/>
      <c r="J116" s="161">
        <v>10</v>
      </c>
      <c r="K116" s="161">
        <v>1</v>
      </c>
      <c r="L116" s="162">
        <v>6340525050</v>
      </c>
      <c r="M116" s="163">
        <v>310</v>
      </c>
      <c r="N116" s="164">
        <v>379722.09</v>
      </c>
      <c r="O116" s="164">
        <v>0</v>
      </c>
      <c r="P116" s="164">
        <v>0</v>
      </c>
    </row>
  </sheetData>
  <mergeCells count="115">
    <mergeCell ref="F116:I116"/>
    <mergeCell ref="F110:I110"/>
    <mergeCell ref="F111:I111"/>
    <mergeCell ref="F112:I112"/>
    <mergeCell ref="F113:I113"/>
    <mergeCell ref="F114:I114"/>
    <mergeCell ref="F115:I115"/>
    <mergeCell ref="F104:I104"/>
    <mergeCell ref="F105:I105"/>
    <mergeCell ref="F106:I106"/>
    <mergeCell ref="F107:I107"/>
    <mergeCell ref="F108:I108"/>
    <mergeCell ref="F109:I109"/>
    <mergeCell ref="F98:I98"/>
    <mergeCell ref="F99:I99"/>
    <mergeCell ref="E100:I100"/>
    <mergeCell ref="F101:I101"/>
    <mergeCell ref="F102:I102"/>
    <mergeCell ref="F103:I103"/>
    <mergeCell ref="A92:I92"/>
    <mergeCell ref="C93:I93"/>
    <mergeCell ref="D94:I94"/>
    <mergeCell ref="F95:I95"/>
    <mergeCell ref="E96:I96"/>
    <mergeCell ref="F97:I97"/>
    <mergeCell ref="C86:I86"/>
    <mergeCell ref="D87:I87"/>
    <mergeCell ref="F88:I88"/>
    <mergeCell ref="E89:I89"/>
    <mergeCell ref="F90:I90"/>
    <mergeCell ref="F91:I91"/>
    <mergeCell ref="F80:I80"/>
    <mergeCell ref="F81:I81"/>
    <mergeCell ref="F82:I82"/>
    <mergeCell ref="F83:I83"/>
    <mergeCell ref="F84:I84"/>
    <mergeCell ref="A85:I85"/>
    <mergeCell ref="A74:I74"/>
    <mergeCell ref="F75:I75"/>
    <mergeCell ref="C76:I76"/>
    <mergeCell ref="F77:I77"/>
    <mergeCell ref="D78:I78"/>
    <mergeCell ref="E79:I79"/>
    <mergeCell ref="F68:I68"/>
    <mergeCell ref="F69:I69"/>
    <mergeCell ref="F70:I70"/>
    <mergeCell ref="F71:I71"/>
    <mergeCell ref="F72:I72"/>
    <mergeCell ref="F73:I73"/>
    <mergeCell ref="C62:I62"/>
    <mergeCell ref="D63:I63"/>
    <mergeCell ref="F64:I64"/>
    <mergeCell ref="E65:I65"/>
    <mergeCell ref="F66:I66"/>
    <mergeCell ref="F67:I67"/>
    <mergeCell ref="F56:I56"/>
    <mergeCell ref="E57:I57"/>
    <mergeCell ref="F58:I58"/>
    <mergeCell ref="F59:I59"/>
    <mergeCell ref="F60:I60"/>
    <mergeCell ref="A61:I61"/>
    <mergeCell ref="F50:I50"/>
    <mergeCell ref="F51:I51"/>
    <mergeCell ref="F52:I52"/>
    <mergeCell ref="A53:I53"/>
    <mergeCell ref="C54:I54"/>
    <mergeCell ref="D55:I55"/>
    <mergeCell ref="F44:I44"/>
    <mergeCell ref="F45:I45"/>
    <mergeCell ref="F46:I46"/>
    <mergeCell ref="F47:I47"/>
    <mergeCell ref="F48:I48"/>
    <mergeCell ref="F49:I49"/>
    <mergeCell ref="F38:I38"/>
    <mergeCell ref="F39:I39"/>
    <mergeCell ref="F40:I40"/>
    <mergeCell ref="F41:I41"/>
    <mergeCell ref="F42:I42"/>
    <mergeCell ref="F43:I43"/>
    <mergeCell ref="F32:I32"/>
    <mergeCell ref="F33:I33"/>
    <mergeCell ref="F34:I34"/>
    <mergeCell ref="F35:I35"/>
    <mergeCell ref="F36:I36"/>
    <mergeCell ref="F37:I37"/>
    <mergeCell ref="F26:I26"/>
    <mergeCell ref="F27:I27"/>
    <mergeCell ref="F28:I28"/>
    <mergeCell ref="F29:I29"/>
    <mergeCell ref="F30:I30"/>
    <mergeCell ref="F31:I31"/>
    <mergeCell ref="C20:I20"/>
    <mergeCell ref="F21:I21"/>
    <mergeCell ref="D22:I22"/>
    <mergeCell ref="E23:I23"/>
    <mergeCell ref="F24:I24"/>
    <mergeCell ref="F25:I25"/>
    <mergeCell ref="D14:I14"/>
    <mergeCell ref="F15:I15"/>
    <mergeCell ref="E16:I16"/>
    <mergeCell ref="E17:I17"/>
    <mergeCell ref="E18:I18"/>
    <mergeCell ref="E19:I19"/>
    <mergeCell ref="A7:M7"/>
    <mergeCell ref="A9:I9"/>
    <mergeCell ref="F10:I10"/>
    <mergeCell ref="F11:I11"/>
    <mergeCell ref="A12:I12"/>
    <mergeCell ref="C13:I13"/>
    <mergeCell ref="M1:P1"/>
    <mergeCell ref="M2:P2"/>
    <mergeCell ref="M3:P3"/>
    <mergeCell ref="M4:P4"/>
    <mergeCell ref="J5:L5"/>
    <mergeCell ref="A6:P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2"/>
  <sheetViews>
    <sheetView topLeftCell="J1" zoomScale="98" zoomScaleNormal="98" workbookViewId="0">
      <selection activeCell="J1" sqref="J1"/>
    </sheetView>
  </sheetViews>
  <sheetFormatPr defaultRowHeight="15" x14ac:dyDescent="0.2"/>
  <cols>
    <col min="1" max="1" width="1.42578125" style="185" hidden="1" customWidth="1"/>
    <col min="2" max="3" width="0.85546875" style="185" hidden="1" customWidth="1"/>
    <col min="4" max="4" width="0.28515625" style="185" hidden="1" customWidth="1"/>
    <col min="5" max="5" width="0.5703125" style="185" hidden="1" customWidth="1"/>
    <col min="6" max="6" width="0.7109375" style="185" hidden="1" customWidth="1"/>
    <col min="7" max="7" width="0.28515625" style="185" hidden="1" customWidth="1"/>
    <col min="8" max="8" width="0.5703125" style="185" hidden="1" customWidth="1"/>
    <col min="9" max="9" width="0.7109375" style="185" hidden="1" customWidth="1"/>
    <col min="10" max="10" width="30.85546875" style="185" customWidth="1"/>
    <col min="11" max="11" width="6.85546875" style="189" customWidth="1"/>
    <col min="12" max="12" width="0" style="189" hidden="1" customWidth="1"/>
    <col min="13" max="13" width="4.85546875" style="189" customWidth="1"/>
    <col min="14" max="14" width="3.85546875" style="189" customWidth="1"/>
    <col min="15" max="15" width="12.5703125" style="382" customWidth="1"/>
    <col min="16" max="16" width="4.7109375" style="382" customWidth="1"/>
    <col min="17" max="24" width="0" style="189" hidden="1" customWidth="1"/>
    <col min="25" max="25" width="13.5703125" style="189" customWidth="1"/>
    <col min="26" max="26" width="12.5703125" style="189" customWidth="1"/>
    <col min="27" max="27" width="13.85546875" style="189" customWidth="1"/>
    <col min="28" max="28" width="10.42578125" style="189" customWidth="1"/>
    <col min="29" max="29" width="21.28515625" style="189" customWidth="1"/>
    <col min="30" max="30" width="0.28515625" style="189" customWidth="1"/>
    <col min="31" max="16384" width="9.140625" style="189"/>
  </cols>
  <sheetData>
    <row r="1" spans="1:31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7"/>
      <c r="L1" s="187"/>
      <c r="M1" s="187"/>
      <c r="N1" s="187"/>
      <c r="O1" s="188"/>
      <c r="P1" s="188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</row>
    <row r="2" spans="1:31" x14ac:dyDescent="0.2">
      <c r="A2" s="190"/>
      <c r="B2" s="191"/>
      <c r="C2" s="191"/>
      <c r="D2" s="191"/>
      <c r="E2" s="191"/>
      <c r="F2" s="191"/>
      <c r="G2" s="191"/>
      <c r="H2" s="191"/>
      <c r="I2" s="191"/>
      <c r="J2" s="191" t="s">
        <v>270</v>
      </c>
      <c r="K2" s="187"/>
      <c r="L2" s="187"/>
      <c r="M2" s="187"/>
      <c r="N2" s="187"/>
      <c r="O2" s="188"/>
      <c r="P2" s="188"/>
      <c r="Q2" s="187"/>
      <c r="R2" s="187"/>
      <c r="S2" s="187"/>
      <c r="T2" s="187"/>
      <c r="U2" s="187"/>
      <c r="V2" s="187"/>
      <c r="W2" s="187"/>
      <c r="X2" s="187"/>
      <c r="Y2" s="192"/>
      <c r="Z2" s="193"/>
      <c r="AA2" s="193"/>
      <c r="AB2" s="187" t="s">
        <v>271</v>
      </c>
    </row>
    <row r="3" spans="1:31" ht="17.25" customHeight="1" x14ac:dyDescent="0.25">
      <c r="B3" s="186"/>
      <c r="C3" s="186"/>
      <c r="D3" s="186"/>
      <c r="E3" s="186"/>
      <c r="F3" s="186"/>
      <c r="G3" s="186"/>
      <c r="H3" s="186"/>
      <c r="I3" s="186"/>
      <c r="J3" s="186"/>
      <c r="K3" s="187"/>
      <c r="L3" s="187"/>
      <c r="M3" s="187"/>
      <c r="N3" s="187"/>
      <c r="O3" s="194"/>
      <c r="P3" s="188"/>
      <c r="Q3" s="187"/>
      <c r="R3" s="187"/>
      <c r="S3" s="187"/>
      <c r="T3" s="187"/>
      <c r="U3" s="187"/>
      <c r="V3" s="187"/>
      <c r="W3" s="187"/>
      <c r="X3" s="187"/>
      <c r="Y3" s="195" t="s">
        <v>272</v>
      </c>
      <c r="Z3" s="195"/>
      <c r="AA3" s="195"/>
      <c r="AB3" s="196"/>
      <c r="AC3" s="196"/>
      <c r="AD3" s="196"/>
      <c r="AE3" s="196"/>
    </row>
    <row r="4" spans="1:31" ht="35.25" customHeight="1" x14ac:dyDescent="0.2">
      <c r="B4" s="186"/>
      <c r="C4" s="186"/>
      <c r="D4" s="186"/>
      <c r="E4" s="186"/>
      <c r="F4" s="186"/>
      <c r="G4" s="186"/>
      <c r="H4" s="186"/>
      <c r="I4" s="186"/>
      <c r="J4" s="186"/>
      <c r="K4" s="187"/>
      <c r="L4" s="187"/>
      <c r="M4" s="187"/>
      <c r="N4" s="187"/>
      <c r="O4" s="197"/>
      <c r="P4" s="188"/>
      <c r="Q4" s="187"/>
      <c r="R4" s="187"/>
      <c r="S4" s="187"/>
      <c r="T4" s="187"/>
      <c r="U4" s="187"/>
      <c r="V4" s="187"/>
      <c r="W4" s="187"/>
      <c r="X4" s="187"/>
      <c r="Y4" s="198" t="s">
        <v>273</v>
      </c>
      <c r="Z4" s="198"/>
      <c r="AA4" s="198"/>
      <c r="AB4" s="196"/>
      <c r="AC4" s="196"/>
      <c r="AD4" s="196"/>
      <c r="AE4" s="196"/>
    </row>
    <row r="5" spans="1:31" ht="35.25" customHeight="1" x14ac:dyDescent="0.2">
      <c r="B5" s="186"/>
      <c r="C5" s="186"/>
      <c r="D5" s="186"/>
      <c r="E5" s="186"/>
      <c r="F5" s="186"/>
      <c r="G5" s="186"/>
      <c r="H5" s="186"/>
      <c r="I5" s="186"/>
      <c r="J5" s="186"/>
      <c r="K5" s="187"/>
      <c r="L5" s="187"/>
      <c r="M5" s="199"/>
      <c r="N5" s="199"/>
      <c r="O5" s="199"/>
      <c r="P5" s="188"/>
      <c r="Q5" s="187"/>
      <c r="R5" s="187"/>
      <c r="S5" s="187"/>
      <c r="T5" s="187"/>
      <c r="U5" s="187"/>
      <c r="V5" s="187"/>
      <c r="W5" s="187"/>
      <c r="X5" s="187"/>
      <c r="Y5" s="200"/>
      <c r="Z5" s="200"/>
      <c r="AA5" s="200"/>
      <c r="AB5" s="196"/>
      <c r="AC5" s="196"/>
      <c r="AD5" s="196"/>
      <c r="AE5" s="196"/>
    </row>
    <row r="6" spans="1:31" ht="30.75" customHeight="1" x14ac:dyDescent="0.25">
      <c r="B6" s="391" t="s">
        <v>274</v>
      </c>
      <c r="C6" s="390"/>
      <c r="D6" s="390"/>
      <c r="E6" s="390"/>
      <c r="F6" s="390"/>
      <c r="G6" s="390"/>
      <c r="H6" s="390"/>
      <c r="I6" s="390"/>
      <c r="J6" s="389" t="s">
        <v>275</v>
      </c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</row>
    <row r="7" spans="1:31" ht="15.75" customHeight="1" x14ac:dyDescent="0.2">
      <c r="B7" s="387" t="s">
        <v>276</v>
      </c>
      <c r="C7" s="387"/>
      <c r="D7" s="387"/>
      <c r="E7" s="387"/>
      <c r="F7" s="387"/>
      <c r="G7" s="387"/>
      <c r="H7" s="387"/>
      <c r="I7" s="387"/>
      <c r="J7" s="386" t="s">
        <v>277</v>
      </c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</row>
    <row r="8" spans="1:31" ht="12.75" customHeight="1" x14ac:dyDescent="0.25">
      <c r="A8" s="201"/>
      <c r="B8" s="384"/>
      <c r="C8" s="384"/>
      <c r="D8" s="384"/>
      <c r="E8" s="384"/>
      <c r="F8" s="384"/>
      <c r="G8" s="384"/>
      <c r="H8" s="384"/>
      <c r="I8" s="384"/>
      <c r="J8" s="385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70"/>
      <c r="W8" s="70"/>
      <c r="X8" s="202"/>
      <c r="Y8" s="202"/>
      <c r="Z8" s="202"/>
      <c r="AA8" s="202"/>
      <c r="AB8" s="203"/>
    </row>
    <row r="9" spans="1:31" ht="18" customHeight="1" x14ac:dyDescent="0.2">
      <c r="A9" s="201"/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70"/>
      <c r="W9" s="70"/>
      <c r="X9" s="202"/>
      <c r="Y9" s="202"/>
      <c r="Z9" s="202"/>
      <c r="AA9" s="202"/>
      <c r="AB9" s="203"/>
    </row>
    <row r="10" spans="1:31" ht="25.5" customHeight="1" x14ac:dyDescent="0.2">
      <c r="A10" s="204"/>
      <c r="B10" s="205"/>
      <c r="C10" s="206" t="s">
        <v>172</v>
      </c>
      <c r="D10" s="207"/>
      <c r="E10" s="207"/>
      <c r="F10" s="207"/>
      <c r="G10" s="207"/>
      <c r="H10" s="207"/>
      <c r="I10" s="207"/>
      <c r="J10" s="207"/>
      <c r="K10" s="208"/>
      <c r="L10" s="208"/>
      <c r="M10" s="209"/>
      <c r="N10" s="209"/>
      <c r="O10" s="209"/>
      <c r="P10" s="209"/>
      <c r="Q10" s="210"/>
      <c r="R10" s="209"/>
      <c r="S10" s="209"/>
      <c r="T10" s="211"/>
      <c r="U10" s="205"/>
      <c r="V10" s="70"/>
      <c r="W10" s="70"/>
      <c r="X10" s="202"/>
      <c r="Y10" s="202"/>
      <c r="Z10" s="202"/>
      <c r="AA10" s="202" t="s">
        <v>278</v>
      </c>
      <c r="AB10" s="203"/>
    </row>
    <row r="11" spans="1:31" ht="36.75" customHeight="1" x14ac:dyDescent="0.2">
      <c r="A11" s="201"/>
      <c r="B11" s="212" t="s">
        <v>207</v>
      </c>
      <c r="C11" s="212"/>
      <c r="D11" s="212"/>
      <c r="E11" s="212"/>
      <c r="F11" s="212"/>
      <c r="G11" s="212"/>
      <c r="H11" s="212"/>
      <c r="I11" s="212"/>
      <c r="J11" s="212"/>
      <c r="K11" s="85" t="s">
        <v>279</v>
      </c>
      <c r="L11" s="85" t="s">
        <v>280</v>
      </c>
      <c r="M11" s="85" t="s">
        <v>174</v>
      </c>
      <c r="N11" s="85" t="s">
        <v>175</v>
      </c>
      <c r="O11" s="213" t="s">
        <v>281</v>
      </c>
      <c r="P11" s="213" t="s">
        <v>282</v>
      </c>
      <c r="Q11" s="85" t="s">
        <v>283</v>
      </c>
      <c r="R11" s="214" t="s">
        <v>284</v>
      </c>
      <c r="S11" s="85" t="s">
        <v>285</v>
      </c>
      <c r="T11" s="85" t="s">
        <v>286</v>
      </c>
      <c r="U11" s="85" t="s">
        <v>287</v>
      </c>
      <c r="V11" s="85" t="s">
        <v>288</v>
      </c>
      <c r="W11" s="85" t="s">
        <v>289</v>
      </c>
      <c r="X11" s="215"/>
      <c r="Y11" s="215">
        <v>2025</v>
      </c>
      <c r="Z11" s="215">
        <v>2026</v>
      </c>
      <c r="AA11" s="85">
        <v>2027</v>
      </c>
      <c r="AB11" s="216" t="s">
        <v>172</v>
      </c>
    </row>
    <row r="12" spans="1:31" ht="36.75" customHeight="1" x14ac:dyDescent="0.2">
      <c r="A12" s="201"/>
      <c r="B12" s="217"/>
      <c r="C12" s="217"/>
      <c r="D12" s="217"/>
      <c r="E12" s="217"/>
      <c r="F12" s="217"/>
      <c r="G12" s="217"/>
      <c r="H12" s="217"/>
      <c r="I12" s="217"/>
      <c r="J12" s="218" t="s">
        <v>178</v>
      </c>
      <c r="K12" s="219">
        <v>0</v>
      </c>
      <c r="L12" s="220"/>
      <c r="M12" s="221">
        <v>0</v>
      </c>
      <c r="N12" s="221">
        <v>0</v>
      </c>
      <c r="O12" s="222">
        <v>0</v>
      </c>
      <c r="P12" s="223">
        <v>0</v>
      </c>
      <c r="Q12" s="224"/>
      <c r="R12" s="225"/>
      <c r="S12" s="226"/>
      <c r="T12" s="226"/>
      <c r="U12" s="226"/>
      <c r="V12" s="226"/>
      <c r="W12" s="224"/>
      <c r="X12" s="227"/>
      <c r="Y12" s="228">
        <v>0</v>
      </c>
      <c r="Z12" s="228">
        <v>211425</v>
      </c>
      <c r="AA12" s="229">
        <v>446650</v>
      </c>
      <c r="AB12" s="216"/>
    </row>
    <row r="13" spans="1:31" ht="27" customHeight="1" x14ac:dyDescent="0.2">
      <c r="A13" s="230"/>
      <c r="B13" s="231" t="s">
        <v>290</v>
      </c>
      <c r="C13" s="232"/>
      <c r="D13" s="232"/>
      <c r="E13" s="232"/>
      <c r="F13" s="232"/>
      <c r="G13" s="232"/>
      <c r="H13" s="232"/>
      <c r="I13" s="232"/>
      <c r="J13" s="233"/>
      <c r="K13" s="234">
        <v>133</v>
      </c>
      <c r="L13" s="235">
        <v>0</v>
      </c>
      <c r="M13" s="236">
        <v>0</v>
      </c>
      <c r="N13" s="236">
        <v>0</v>
      </c>
      <c r="O13" s="237">
        <v>0</v>
      </c>
      <c r="P13" s="238">
        <v>0</v>
      </c>
      <c r="Q13" s="239"/>
      <c r="R13" s="240">
        <v>0</v>
      </c>
      <c r="S13" s="241"/>
      <c r="T13" s="241"/>
      <c r="U13" s="241"/>
      <c r="V13" s="241"/>
      <c r="W13" s="242">
        <v>0</v>
      </c>
      <c r="X13" s="243">
        <v>0</v>
      </c>
      <c r="Y13" s="244">
        <f>Y14+Y69+Y81+Y98+Y113+Y121+Y136+Y145</f>
        <v>10999644.770000001</v>
      </c>
      <c r="Z13" s="244">
        <f>Z14+Z69+Z81+Z98+Z113+Z121+Z136+Z145</f>
        <v>8445565.2599999998</v>
      </c>
      <c r="AA13" s="245">
        <f>AA14+AA69+AA81+AA98+AA113+AA121+AA136+AA145</f>
        <v>8693521.1099999994</v>
      </c>
      <c r="AB13" s="246" t="s">
        <v>172</v>
      </c>
    </row>
    <row r="14" spans="1:31" ht="25.5" customHeight="1" x14ac:dyDescent="0.2">
      <c r="A14" s="230"/>
      <c r="B14" s="247" t="s">
        <v>179</v>
      </c>
      <c r="C14" s="247"/>
      <c r="D14" s="247"/>
      <c r="E14" s="247"/>
      <c r="F14" s="247"/>
      <c r="G14" s="247"/>
      <c r="H14" s="247"/>
      <c r="I14" s="247"/>
      <c r="J14" s="248"/>
      <c r="K14" s="249">
        <v>133</v>
      </c>
      <c r="L14" s="250">
        <v>100</v>
      </c>
      <c r="M14" s="251">
        <v>1</v>
      </c>
      <c r="N14" s="251">
        <v>0</v>
      </c>
      <c r="O14" s="252">
        <v>0</v>
      </c>
      <c r="P14" s="91">
        <v>0</v>
      </c>
      <c r="Q14" s="253"/>
      <c r="R14" s="254">
        <v>0</v>
      </c>
      <c r="S14" s="255"/>
      <c r="T14" s="255"/>
      <c r="U14" s="255"/>
      <c r="V14" s="255"/>
      <c r="W14" s="256">
        <v>0</v>
      </c>
      <c r="X14" s="257">
        <v>0</v>
      </c>
      <c r="Y14" s="258">
        <f>Y15+Y23+Y42+Y49+Y55+Y61</f>
        <v>3577377.6000000006</v>
      </c>
      <c r="Z14" s="258">
        <f>Z15+Z23+Z42+Z49+Z55+Z61</f>
        <v>3449872</v>
      </c>
      <c r="AA14" s="259">
        <f>AA15+AA23+AA42+AA49+AA55+AA61</f>
        <v>3401050</v>
      </c>
      <c r="AB14" s="246" t="s">
        <v>172</v>
      </c>
      <c r="AC14" s="260"/>
    </row>
    <row r="15" spans="1:31" ht="39" customHeight="1" x14ac:dyDescent="0.2">
      <c r="A15" s="230"/>
      <c r="B15" s="261"/>
      <c r="C15" s="262"/>
      <c r="D15" s="263" t="s">
        <v>180</v>
      </c>
      <c r="E15" s="264"/>
      <c r="F15" s="264"/>
      <c r="G15" s="264"/>
      <c r="H15" s="264"/>
      <c r="I15" s="264"/>
      <c r="J15" s="265"/>
      <c r="K15" s="249">
        <v>133</v>
      </c>
      <c r="L15" s="250">
        <v>102</v>
      </c>
      <c r="M15" s="251">
        <v>1</v>
      </c>
      <c r="N15" s="251">
        <v>2</v>
      </c>
      <c r="O15" s="252">
        <v>0</v>
      </c>
      <c r="P15" s="91">
        <v>0</v>
      </c>
      <c r="Q15" s="253"/>
      <c r="R15" s="254">
        <v>0</v>
      </c>
      <c r="S15" s="255"/>
      <c r="T15" s="255"/>
      <c r="U15" s="255"/>
      <c r="V15" s="255"/>
      <c r="W15" s="256">
        <v>0</v>
      </c>
      <c r="X15" s="257">
        <v>0</v>
      </c>
      <c r="Y15" s="258">
        <f>Y16</f>
        <v>688737.58</v>
      </c>
      <c r="Z15" s="258">
        <f>Z16</f>
        <v>1016824</v>
      </c>
      <c r="AA15" s="259">
        <f>AA16</f>
        <v>1016824</v>
      </c>
      <c r="AB15" s="246" t="s">
        <v>172</v>
      </c>
    </row>
    <row r="16" spans="1:31" ht="60" customHeight="1" x14ac:dyDescent="0.2">
      <c r="A16" s="230"/>
      <c r="B16" s="261"/>
      <c r="C16" s="262"/>
      <c r="D16" s="266"/>
      <c r="E16" s="267"/>
      <c r="F16" s="267"/>
      <c r="G16" s="267"/>
      <c r="H16" s="267"/>
      <c r="I16" s="267"/>
      <c r="J16" s="267" t="s">
        <v>291</v>
      </c>
      <c r="K16" s="249">
        <v>133</v>
      </c>
      <c r="L16" s="250"/>
      <c r="M16" s="251">
        <v>1</v>
      </c>
      <c r="N16" s="251">
        <v>2</v>
      </c>
      <c r="O16" s="252">
        <v>6300000000</v>
      </c>
      <c r="P16" s="91">
        <v>0</v>
      </c>
      <c r="Q16" s="253"/>
      <c r="R16" s="254"/>
      <c r="S16" s="268"/>
      <c r="T16" s="268"/>
      <c r="U16" s="268"/>
      <c r="V16" s="268"/>
      <c r="W16" s="256"/>
      <c r="X16" s="257"/>
      <c r="Y16" s="258">
        <f>Y17</f>
        <v>688737.58</v>
      </c>
      <c r="Z16" s="258">
        <f>Z17</f>
        <v>1016824</v>
      </c>
      <c r="AA16" s="259">
        <f>AA17</f>
        <v>1016824</v>
      </c>
      <c r="AB16" s="246"/>
    </row>
    <row r="17" spans="1:28" ht="25.5" customHeight="1" x14ac:dyDescent="0.2">
      <c r="A17" s="230"/>
      <c r="B17" s="261"/>
      <c r="C17" s="262"/>
      <c r="D17" s="266"/>
      <c r="E17" s="267"/>
      <c r="F17" s="267"/>
      <c r="G17" s="267"/>
      <c r="H17" s="267"/>
      <c r="I17" s="267"/>
      <c r="J17" s="267" t="s">
        <v>210</v>
      </c>
      <c r="K17" s="249">
        <v>133</v>
      </c>
      <c r="L17" s="250"/>
      <c r="M17" s="251">
        <v>1</v>
      </c>
      <c r="N17" s="251">
        <v>2</v>
      </c>
      <c r="O17" s="252">
        <v>6340000000</v>
      </c>
      <c r="P17" s="91">
        <v>0</v>
      </c>
      <c r="Q17" s="253"/>
      <c r="R17" s="254"/>
      <c r="S17" s="268"/>
      <c r="T17" s="268"/>
      <c r="U17" s="268"/>
      <c r="V17" s="268"/>
      <c r="W17" s="256"/>
      <c r="X17" s="257"/>
      <c r="Y17" s="258">
        <f>Y18</f>
        <v>688737.58</v>
      </c>
      <c r="Z17" s="258">
        <f>Z18</f>
        <v>1016824</v>
      </c>
      <c r="AA17" s="259">
        <f>AA18</f>
        <v>1016824</v>
      </c>
      <c r="AB17" s="246"/>
    </row>
    <row r="18" spans="1:28" ht="27" customHeight="1" x14ac:dyDescent="0.2">
      <c r="A18" s="230"/>
      <c r="B18" s="261"/>
      <c r="C18" s="269"/>
      <c r="D18" s="270"/>
      <c r="E18" s="271"/>
      <c r="F18" s="272"/>
      <c r="G18" s="272"/>
      <c r="H18" s="272"/>
      <c r="I18" s="272"/>
      <c r="J18" s="271" t="s">
        <v>223</v>
      </c>
      <c r="K18" s="273">
        <v>133</v>
      </c>
      <c r="L18" s="250"/>
      <c r="M18" s="274">
        <v>1</v>
      </c>
      <c r="N18" s="274">
        <v>2</v>
      </c>
      <c r="O18" s="275">
        <v>6340500000</v>
      </c>
      <c r="P18" s="98">
        <v>0</v>
      </c>
      <c r="Q18" s="253"/>
      <c r="R18" s="254"/>
      <c r="S18" s="276"/>
      <c r="T18" s="276"/>
      <c r="U18" s="276"/>
      <c r="V18" s="276"/>
      <c r="W18" s="256"/>
      <c r="X18" s="257"/>
      <c r="Y18" s="277">
        <f>Y19</f>
        <v>688737.58</v>
      </c>
      <c r="Z18" s="277">
        <f>Z19</f>
        <v>1016824</v>
      </c>
      <c r="AA18" s="278">
        <f>AA19</f>
        <v>1016824</v>
      </c>
      <c r="AB18" s="246"/>
    </row>
    <row r="19" spans="1:28" ht="16.5" customHeight="1" x14ac:dyDescent="0.2">
      <c r="A19" s="230"/>
      <c r="B19" s="261"/>
      <c r="C19" s="269"/>
      <c r="D19" s="279"/>
      <c r="E19" s="280"/>
      <c r="F19" s="281" t="s">
        <v>212</v>
      </c>
      <c r="G19" s="281"/>
      <c r="H19" s="281"/>
      <c r="I19" s="281"/>
      <c r="J19" s="282"/>
      <c r="K19" s="273">
        <v>133</v>
      </c>
      <c r="L19" s="250">
        <v>102</v>
      </c>
      <c r="M19" s="274">
        <v>1</v>
      </c>
      <c r="N19" s="274">
        <v>2</v>
      </c>
      <c r="O19" s="275">
        <v>6340510010</v>
      </c>
      <c r="P19" s="98">
        <v>0</v>
      </c>
      <c r="Q19" s="253"/>
      <c r="R19" s="254">
        <v>0</v>
      </c>
      <c r="S19" s="283"/>
      <c r="T19" s="283"/>
      <c r="U19" s="283"/>
      <c r="V19" s="283"/>
      <c r="W19" s="256">
        <v>0</v>
      </c>
      <c r="X19" s="257">
        <v>0</v>
      </c>
      <c r="Y19" s="277">
        <f>Y20</f>
        <v>688737.58</v>
      </c>
      <c r="Z19" s="277">
        <f>Z20</f>
        <v>1016824</v>
      </c>
      <c r="AA19" s="278">
        <f>AA20</f>
        <v>1016824</v>
      </c>
      <c r="AB19" s="246" t="s">
        <v>172</v>
      </c>
    </row>
    <row r="20" spans="1:28" ht="36" customHeight="1" x14ac:dyDescent="0.2">
      <c r="A20" s="230"/>
      <c r="B20" s="261"/>
      <c r="C20" s="269"/>
      <c r="D20" s="279"/>
      <c r="E20" s="280"/>
      <c r="F20" s="280"/>
      <c r="G20" s="284"/>
      <c r="H20" s="284"/>
      <c r="I20" s="284"/>
      <c r="J20" s="280" t="s">
        <v>213</v>
      </c>
      <c r="K20" s="273">
        <v>133</v>
      </c>
      <c r="L20" s="250"/>
      <c r="M20" s="274">
        <v>1</v>
      </c>
      <c r="N20" s="274">
        <v>2</v>
      </c>
      <c r="O20" s="275">
        <v>6340510010</v>
      </c>
      <c r="P20" s="98">
        <v>120</v>
      </c>
      <c r="Q20" s="253"/>
      <c r="R20" s="254"/>
      <c r="S20" s="276"/>
      <c r="T20" s="276"/>
      <c r="U20" s="276"/>
      <c r="V20" s="276"/>
      <c r="W20" s="256"/>
      <c r="X20" s="257"/>
      <c r="Y20" s="277">
        <f>Y21+Y22</f>
        <v>688737.58</v>
      </c>
      <c r="Z20" s="277">
        <f>Z21+Z22</f>
        <v>1016824</v>
      </c>
      <c r="AA20" s="278">
        <f>AA21+AA22</f>
        <v>1016824</v>
      </c>
      <c r="AB20" s="246"/>
    </row>
    <row r="21" spans="1:28" ht="29.25" customHeight="1" x14ac:dyDescent="0.25">
      <c r="A21" s="230"/>
      <c r="B21" s="261"/>
      <c r="C21" s="269"/>
      <c r="D21" s="279"/>
      <c r="E21" s="280"/>
      <c r="F21" s="280"/>
      <c r="G21" s="284"/>
      <c r="H21" s="284"/>
      <c r="I21" s="284"/>
      <c r="J21" s="280" t="s">
        <v>292</v>
      </c>
      <c r="K21" s="273">
        <v>133</v>
      </c>
      <c r="L21" s="250"/>
      <c r="M21" s="274">
        <v>1</v>
      </c>
      <c r="N21" s="274">
        <v>2</v>
      </c>
      <c r="O21" s="275">
        <v>6340510010</v>
      </c>
      <c r="P21" s="98">
        <v>121</v>
      </c>
      <c r="Q21" s="253"/>
      <c r="R21" s="254"/>
      <c r="S21" s="276"/>
      <c r="T21" s="276"/>
      <c r="U21" s="276"/>
      <c r="V21" s="276"/>
      <c r="W21" s="256"/>
      <c r="X21" s="257"/>
      <c r="Y21" s="277">
        <v>533957.75</v>
      </c>
      <c r="Z21" s="277">
        <v>780970</v>
      </c>
      <c r="AA21" s="285">
        <v>780970</v>
      </c>
      <c r="AB21" s="246"/>
    </row>
    <row r="22" spans="1:28" ht="63" customHeight="1" x14ac:dyDescent="0.25">
      <c r="A22" s="230"/>
      <c r="B22" s="261"/>
      <c r="C22" s="269"/>
      <c r="D22" s="279"/>
      <c r="E22" s="284"/>
      <c r="F22" s="280"/>
      <c r="G22" s="281" t="s">
        <v>293</v>
      </c>
      <c r="H22" s="281"/>
      <c r="I22" s="281"/>
      <c r="J22" s="282"/>
      <c r="K22" s="273">
        <v>133</v>
      </c>
      <c r="L22" s="250">
        <v>102</v>
      </c>
      <c r="M22" s="274">
        <v>1</v>
      </c>
      <c r="N22" s="274">
        <v>2</v>
      </c>
      <c r="O22" s="275">
        <v>6340510010</v>
      </c>
      <c r="P22" s="98">
        <v>129</v>
      </c>
      <c r="Q22" s="253"/>
      <c r="R22" s="254">
        <v>10000</v>
      </c>
      <c r="S22" s="283"/>
      <c r="T22" s="283"/>
      <c r="U22" s="283"/>
      <c r="V22" s="283"/>
      <c r="W22" s="256">
        <v>0</v>
      </c>
      <c r="X22" s="257">
        <v>0</v>
      </c>
      <c r="Y22" s="277">
        <v>154779.82999999999</v>
      </c>
      <c r="Z22" s="277">
        <v>235854</v>
      </c>
      <c r="AA22" s="285">
        <v>235854</v>
      </c>
      <c r="AB22" s="246" t="s">
        <v>172</v>
      </c>
    </row>
    <row r="23" spans="1:28" s="293" customFormat="1" ht="72.75" customHeight="1" x14ac:dyDescent="0.2">
      <c r="A23" s="286"/>
      <c r="B23" s="261"/>
      <c r="C23" s="262"/>
      <c r="D23" s="279"/>
      <c r="E23" s="279"/>
      <c r="F23" s="270"/>
      <c r="G23" s="279"/>
      <c r="H23" s="279"/>
      <c r="I23" s="279"/>
      <c r="J23" s="270" t="s">
        <v>181</v>
      </c>
      <c r="K23" s="249">
        <v>133</v>
      </c>
      <c r="L23" s="287"/>
      <c r="M23" s="251">
        <v>1</v>
      </c>
      <c r="N23" s="251">
        <v>4</v>
      </c>
      <c r="O23" s="252">
        <v>0</v>
      </c>
      <c r="P23" s="91">
        <v>0</v>
      </c>
      <c r="Q23" s="288"/>
      <c r="R23" s="289"/>
      <c r="S23" s="268"/>
      <c r="T23" s="268"/>
      <c r="U23" s="268"/>
      <c r="V23" s="268"/>
      <c r="W23" s="290"/>
      <c r="X23" s="291"/>
      <c r="Y23" s="258">
        <f>Y24</f>
        <v>2679266.3200000003</v>
      </c>
      <c r="Z23" s="258">
        <f>Z24</f>
        <v>2382925</v>
      </c>
      <c r="AA23" s="259">
        <f>AA24</f>
        <v>2338495</v>
      </c>
      <c r="AB23" s="292"/>
    </row>
    <row r="24" spans="1:28" s="293" customFormat="1" ht="72.75" customHeight="1" x14ac:dyDescent="0.2">
      <c r="A24" s="286"/>
      <c r="B24" s="261"/>
      <c r="C24" s="262"/>
      <c r="D24" s="270"/>
      <c r="E24" s="270"/>
      <c r="F24" s="294"/>
      <c r="G24" s="294"/>
      <c r="H24" s="294"/>
      <c r="I24" s="294"/>
      <c r="J24" s="267" t="s">
        <v>291</v>
      </c>
      <c r="K24" s="249">
        <v>133</v>
      </c>
      <c r="L24" s="287"/>
      <c r="M24" s="251">
        <v>1</v>
      </c>
      <c r="N24" s="251">
        <v>4</v>
      </c>
      <c r="O24" s="252">
        <v>6300000000</v>
      </c>
      <c r="P24" s="91">
        <v>0</v>
      </c>
      <c r="Q24" s="288"/>
      <c r="R24" s="289"/>
      <c r="S24" s="268"/>
      <c r="T24" s="268"/>
      <c r="U24" s="268"/>
      <c r="V24" s="268"/>
      <c r="W24" s="290"/>
      <c r="X24" s="291"/>
      <c r="Y24" s="258">
        <f>Y25</f>
        <v>2679266.3200000003</v>
      </c>
      <c r="Z24" s="258">
        <f>Z25</f>
        <v>2382925</v>
      </c>
      <c r="AA24" s="259">
        <f>AA25</f>
        <v>2338495</v>
      </c>
      <c r="AB24" s="292"/>
    </row>
    <row r="25" spans="1:28" s="293" customFormat="1" ht="27.75" customHeight="1" x14ac:dyDescent="0.2">
      <c r="A25" s="286"/>
      <c r="B25" s="261"/>
      <c r="C25" s="262"/>
      <c r="D25" s="270"/>
      <c r="E25" s="270"/>
      <c r="F25" s="294"/>
      <c r="G25" s="294"/>
      <c r="H25" s="294"/>
      <c r="I25" s="294"/>
      <c r="J25" s="267" t="s">
        <v>210</v>
      </c>
      <c r="K25" s="249">
        <v>133</v>
      </c>
      <c r="L25" s="287"/>
      <c r="M25" s="251">
        <v>1</v>
      </c>
      <c r="N25" s="251">
        <v>4</v>
      </c>
      <c r="O25" s="252">
        <v>6340000000</v>
      </c>
      <c r="P25" s="91">
        <v>0</v>
      </c>
      <c r="Q25" s="288"/>
      <c r="R25" s="289"/>
      <c r="S25" s="268"/>
      <c r="T25" s="268"/>
      <c r="U25" s="268"/>
      <c r="V25" s="268"/>
      <c r="W25" s="290"/>
      <c r="X25" s="291"/>
      <c r="Y25" s="258">
        <f>Y26</f>
        <v>2679266.3200000003</v>
      </c>
      <c r="Z25" s="258">
        <f>Z26</f>
        <v>2382925</v>
      </c>
      <c r="AA25" s="259">
        <f>AA26</f>
        <v>2338495</v>
      </c>
      <c r="AB25" s="292"/>
    </row>
    <row r="26" spans="1:28" ht="44.25" customHeight="1" x14ac:dyDescent="0.2">
      <c r="A26" s="230"/>
      <c r="B26" s="295"/>
      <c r="C26" s="296"/>
      <c r="D26" s="297"/>
      <c r="E26" s="115" t="s">
        <v>223</v>
      </c>
      <c r="F26" s="107"/>
      <c r="G26" s="107"/>
      <c r="H26" s="107"/>
      <c r="I26" s="107"/>
      <c r="J26" s="110"/>
      <c r="K26" s="273">
        <v>133</v>
      </c>
      <c r="L26" s="250">
        <v>104</v>
      </c>
      <c r="M26" s="274">
        <v>1</v>
      </c>
      <c r="N26" s="274">
        <v>4</v>
      </c>
      <c r="O26" s="275">
        <v>6340500000</v>
      </c>
      <c r="P26" s="98">
        <v>0</v>
      </c>
      <c r="Q26" s="253"/>
      <c r="R26" s="254">
        <v>0</v>
      </c>
      <c r="S26" s="283"/>
      <c r="T26" s="283"/>
      <c r="U26" s="283"/>
      <c r="V26" s="283"/>
      <c r="W26" s="256">
        <v>0</v>
      </c>
      <c r="X26" s="257">
        <v>0</v>
      </c>
      <c r="Y26" s="277">
        <f>Y27+Y38+Y40</f>
        <v>2679266.3200000003</v>
      </c>
      <c r="Z26" s="277">
        <f>Z27</f>
        <v>2382925</v>
      </c>
      <c r="AA26" s="278">
        <f>AA27</f>
        <v>2338495</v>
      </c>
      <c r="AB26" s="246" t="s">
        <v>172</v>
      </c>
    </row>
    <row r="27" spans="1:28" ht="24" customHeight="1" x14ac:dyDescent="0.2">
      <c r="A27" s="230"/>
      <c r="B27" s="295"/>
      <c r="C27" s="296"/>
      <c r="D27" s="298"/>
      <c r="E27" s="299"/>
      <c r="F27" s="115" t="s">
        <v>214</v>
      </c>
      <c r="G27" s="107"/>
      <c r="H27" s="107"/>
      <c r="I27" s="107"/>
      <c r="J27" s="110"/>
      <c r="K27" s="273">
        <v>133</v>
      </c>
      <c r="L27" s="250">
        <v>104</v>
      </c>
      <c r="M27" s="274">
        <v>1</v>
      </c>
      <c r="N27" s="274">
        <v>4</v>
      </c>
      <c r="O27" s="275">
        <v>6340510020</v>
      </c>
      <c r="P27" s="98">
        <v>0</v>
      </c>
      <c r="Q27" s="253"/>
      <c r="R27" s="254">
        <v>0</v>
      </c>
      <c r="S27" s="283"/>
      <c r="T27" s="283"/>
      <c r="U27" s="283"/>
      <c r="V27" s="283"/>
      <c r="W27" s="256">
        <v>0</v>
      </c>
      <c r="X27" s="257">
        <v>0</v>
      </c>
      <c r="Y27" s="277">
        <f>Y28+Y32+Y35</f>
        <v>2597566.3200000003</v>
      </c>
      <c r="Z27" s="277">
        <f>Z28+Z32+Z35+Z39+Z41</f>
        <v>2382925</v>
      </c>
      <c r="AA27" s="278">
        <f>AA28+AA32+AA35+AA39+AA41</f>
        <v>2338495</v>
      </c>
      <c r="AB27" s="246" t="s">
        <v>172</v>
      </c>
    </row>
    <row r="28" spans="1:28" ht="114.75" customHeight="1" x14ac:dyDescent="0.2">
      <c r="A28" s="230"/>
      <c r="B28" s="295"/>
      <c r="C28" s="296"/>
      <c r="D28" s="298"/>
      <c r="E28" s="300"/>
      <c r="F28" s="299"/>
      <c r="G28" s="115" t="s">
        <v>294</v>
      </c>
      <c r="H28" s="107"/>
      <c r="I28" s="107"/>
      <c r="J28" s="110"/>
      <c r="K28" s="273">
        <v>133</v>
      </c>
      <c r="L28" s="250">
        <v>104</v>
      </c>
      <c r="M28" s="274">
        <v>1</v>
      </c>
      <c r="N28" s="274">
        <v>4</v>
      </c>
      <c r="O28" s="275">
        <v>6340510020</v>
      </c>
      <c r="P28" s="98">
        <v>100</v>
      </c>
      <c r="Q28" s="253"/>
      <c r="R28" s="254">
        <v>10000</v>
      </c>
      <c r="S28" s="283"/>
      <c r="T28" s="283"/>
      <c r="U28" s="283"/>
      <c r="V28" s="283"/>
      <c r="W28" s="256">
        <v>0</v>
      </c>
      <c r="X28" s="257">
        <v>0</v>
      </c>
      <c r="Y28" s="277">
        <f>Y29</f>
        <v>1771390.05</v>
      </c>
      <c r="Z28" s="277">
        <f>Z29</f>
        <v>2280625</v>
      </c>
      <c r="AA28" s="278">
        <f>AA29</f>
        <v>2256795</v>
      </c>
      <c r="AB28" s="246" t="s">
        <v>172</v>
      </c>
    </row>
    <row r="29" spans="1:28" ht="45.75" customHeight="1" x14ac:dyDescent="0.2">
      <c r="A29" s="230"/>
      <c r="B29" s="295"/>
      <c r="C29" s="296"/>
      <c r="D29" s="298"/>
      <c r="E29" s="300"/>
      <c r="F29" s="299"/>
      <c r="G29" s="301"/>
      <c r="H29" s="106"/>
      <c r="I29" s="106"/>
      <c r="J29" s="106" t="s">
        <v>213</v>
      </c>
      <c r="K29" s="273">
        <v>133</v>
      </c>
      <c r="L29" s="250"/>
      <c r="M29" s="274">
        <v>1</v>
      </c>
      <c r="N29" s="274">
        <v>4</v>
      </c>
      <c r="O29" s="275">
        <v>6340510020</v>
      </c>
      <c r="P29" s="98">
        <v>120</v>
      </c>
      <c r="Q29" s="253"/>
      <c r="R29" s="254"/>
      <c r="S29" s="276"/>
      <c r="T29" s="276"/>
      <c r="U29" s="276"/>
      <c r="V29" s="276"/>
      <c r="W29" s="256"/>
      <c r="X29" s="257"/>
      <c r="Y29" s="277">
        <f>Y30+Y31</f>
        <v>1771390.05</v>
      </c>
      <c r="Z29" s="277">
        <f>Z30+Z31</f>
        <v>2280625</v>
      </c>
      <c r="AA29" s="278">
        <f>AA30+AA31</f>
        <v>2256795</v>
      </c>
      <c r="AB29" s="246"/>
    </row>
    <row r="30" spans="1:28" ht="30.75" customHeight="1" x14ac:dyDescent="0.25">
      <c r="A30" s="230"/>
      <c r="B30" s="295"/>
      <c r="C30" s="296"/>
      <c r="D30" s="298"/>
      <c r="E30" s="300"/>
      <c r="F30" s="299"/>
      <c r="G30" s="300"/>
      <c r="H30" s="300"/>
      <c r="I30" s="300"/>
      <c r="J30" s="299" t="s">
        <v>292</v>
      </c>
      <c r="K30" s="273">
        <v>133</v>
      </c>
      <c r="L30" s="250"/>
      <c r="M30" s="274">
        <v>1</v>
      </c>
      <c r="N30" s="274">
        <v>4</v>
      </c>
      <c r="O30" s="275">
        <v>6340510020</v>
      </c>
      <c r="P30" s="98">
        <v>121</v>
      </c>
      <c r="Q30" s="253"/>
      <c r="R30" s="254"/>
      <c r="S30" s="276"/>
      <c r="T30" s="276"/>
      <c r="U30" s="276"/>
      <c r="V30" s="276"/>
      <c r="W30" s="256"/>
      <c r="X30" s="257"/>
      <c r="Y30" s="277">
        <v>1386290.09</v>
      </c>
      <c r="Z30" s="277">
        <v>1751634</v>
      </c>
      <c r="AA30" s="285">
        <v>1734562</v>
      </c>
      <c r="AB30" s="246"/>
    </row>
    <row r="31" spans="1:28" ht="79.5" customHeight="1" x14ac:dyDescent="0.25">
      <c r="A31" s="230"/>
      <c r="B31" s="295"/>
      <c r="C31" s="296"/>
      <c r="D31" s="298"/>
      <c r="E31" s="300"/>
      <c r="F31" s="299"/>
      <c r="G31" s="300"/>
      <c r="H31" s="300"/>
      <c r="I31" s="300"/>
      <c r="J31" s="299" t="s">
        <v>293</v>
      </c>
      <c r="K31" s="273">
        <v>133</v>
      </c>
      <c r="L31" s="250"/>
      <c r="M31" s="274">
        <v>1</v>
      </c>
      <c r="N31" s="274">
        <v>4</v>
      </c>
      <c r="O31" s="275">
        <v>6340510020</v>
      </c>
      <c r="P31" s="98">
        <v>129</v>
      </c>
      <c r="Q31" s="253"/>
      <c r="R31" s="254"/>
      <c r="S31" s="276"/>
      <c r="T31" s="276"/>
      <c r="U31" s="276"/>
      <c r="V31" s="276"/>
      <c r="W31" s="256"/>
      <c r="X31" s="257"/>
      <c r="Y31" s="277">
        <v>385099.96</v>
      </c>
      <c r="Z31" s="277">
        <v>528991</v>
      </c>
      <c r="AA31" s="285">
        <v>522233</v>
      </c>
      <c r="AB31" s="246"/>
    </row>
    <row r="32" spans="1:28" ht="42.75" customHeight="1" x14ac:dyDescent="0.2">
      <c r="A32" s="230"/>
      <c r="B32" s="295"/>
      <c r="C32" s="296"/>
      <c r="D32" s="298"/>
      <c r="E32" s="300"/>
      <c r="F32" s="299"/>
      <c r="G32" s="115" t="s">
        <v>216</v>
      </c>
      <c r="H32" s="107"/>
      <c r="I32" s="107"/>
      <c r="J32" s="110"/>
      <c r="K32" s="273">
        <v>133</v>
      </c>
      <c r="L32" s="250">
        <v>104</v>
      </c>
      <c r="M32" s="274">
        <v>1</v>
      </c>
      <c r="N32" s="274">
        <v>4</v>
      </c>
      <c r="O32" s="275">
        <v>6340510020</v>
      </c>
      <c r="P32" s="98" t="s">
        <v>217</v>
      </c>
      <c r="Q32" s="253"/>
      <c r="R32" s="254">
        <v>10000</v>
      </c>
      <c r="S32" s="283"/>
      <c r="T32" s="283"/>
      <c r="U32" s="283"/>
      <c r="V32" s="283"/>
      <c r="W32" s="256">
        <v>0</v>
      </c>
      <c r="X32" s="257">
        <v>0</v>
      </c>
      <c r="Y32" s="277">
        <f>Y33+Y34</f>
        <v>727959.34000000008</v>
      </c>
      <c r="Z32" s="277">
        <f>Z33+Z34</f>
        <v>20000</v>
      </c>
      <c r="AA32" s="278">
        <f>AA33+AA34</f>
        <v>0</v>
      </c>
      <c r="AB32" s="246" t="s">
        <v>172</v>
      </c>
    </row>
    <row r="33" spans="1:37" ht="27.75" customHeight="1" x14ac:dyDescent="0.25">
      <c r="A33" s="230"/>
      <c r="B33" s="295"/>
      <c r="C33" s="296"/>
      <c r="D33" s="298"/>
      <c r="E33" s="300"/>
      <c r="F33" s="299"/>
      <c r="G33" s="300"/>
      <c r="H33" s="300"/>
      <c r="I33" s="300"/>
      <c r="J33" s="299" t="s">
        <v>295</v>
      </c>
      <c r="K33" s="273">
        <v>133</v>
      </c>
      <c r="L33" s="250"/>
      <c r="M33" s="274">
        <v>1</v>
      </c>
      <c r="N33" s="274">
        <v>4</v>
      </c>
      <c r="O33" s="275">
        <v>6340510020</v>
      </c>
      <c r="P33" s="98">
        <v>244</v>
      </c>
      <c r="Q33" s="253"/>
      <c r="R33" s="254"/>
      <c r="S33" s="276"/>
      <c r="T33" s="276"/>
      <c r="U33" s="276"/>
      <c r="V33" s="276"/>
      <c r="W33" s="256"/>
      <c r="X33" s="257"/>
      <c r="Y33" s="277">
        <v>642041.30000000005</v>
      </c>
      <c r="Z33" s="277">
        <v>10000</v>
      </c>
      <c r="AA33" s="285">
        <v>0</v>
      </c>
      <c r="AB33" s="246"/>
    </row>
    <row r="34" spans="1:37" ht="25.5" customHeight="1" x14ac:dyDescent="0.25">
      <c r="A34" s="230"/>
      <c r="B34" s="295"/>
      <c r="C34" s="302"/>
      <c r="D34" s="303"/>
      <c r="E34" s="304"/>
      <c r="F34" s="305"/>
      <c r="G34" s="304"/>
      <c r="H34" s="304"/>
      <c r="I34" s="304"/>
      <c r="J34" s="305" t="s">
        <v>296</v>
      </c>
      <c r="K34" s="273">
        <v>133</v>
      </c>
      <c r="L34" s="250"/>
      <c r="M34" s="274">
        <v>1</v>
      </c>
      <c r="N34" s="274">
        <v>4</v>
      </c>
      <c r="O34" s="275">
        <v>6340510020</v>
      </c>
      <c r="P34" s="98">
        <v>247</v>
      </c>
      <c r="Q34" s="253"/>
      <c r="R34" s="254"/>
      <c r="S34" s="276"/>
      <c r="T34" s="276"/>
      <c r="U34" s="276"/>
      <c r="V34" s="276"/>
      <c r="W34" s="256"/>
      <c r="X34" s="257"/>
      <c r="Y34" s="277">
        <v>85918.04</v>
      </c>
      <c r="Z34" s="277">
        <v>10000</v>
      </c>
      <c r="AA34" s="285">
        <v>0</v>
      </c>
      <c r="AB34" s="246"/>
    </row>
    <row r="35" spans="1:37" ht="30" customHeight="1" x14ac:dyDescent="0.25">
      <c r="A35" s="230"/>
      <c r="B35" s="295"/>
      <c r="C35" s="302"/>
      <c r="D35" s="303"/>
      <c r="E35" s="304"/>
      <c r="F35" s="305"/>
      <c r="G35" s="304"/>
      <c r="H35" s="304"/>
      <c r="I35" s="304"/>
      <c r="J35" s="106" t="s">
        <v>218</v>
      </c>
      <c r="K35" s="273">
        <v>133</v>
      </c>
      <c r="L35" s="250"/>
      <c r="M35" s="274">
        <v>1</v>
      </c>
      <c r="N35" s="274">
        <v>4</v>
      </c>
      <c r="O35" s="275">
        <v>6340510020</v>
      </c>
      <c r="P35" s="98">
        <v>850</v>
      </c>
      <c r="Q35" s="253"/>
      <c r="R35" s="254"/>
      <c r="S35" s="276"/>
      <c r="T35" s="276"/>
      <c r="U35" s="276"/>
      <c r="V35" s="276"/>
      <c r="W35" s="256"/>
      <c r="X35" s="257"/>
      <c r="Y35" s="277">
        <f>Y36+Y37</f>
        <v>98216.93</v>
      </c>
      <c r="Z35" s="277">
        <f>Z36+Z37</f>
        <v>600</v>
      </c>
      <c r="AA35" s="278">
        <f>AA36+AA37</f>
        <v>0</v>
      </c>
      <c r="AB35" s="306"/>
      <c r="AC35" s="246"/>
    </row>
    <row r="36" spans="1:37" ht="28.5" customHeight="1" x14ac:dyDescent="0.25">
      <c r="A36" s="230"/>
      <c r="B36" s="295"/>
      <c r="C36" s="302"/>
      <c r="D36" s="303"/>
      <c r="E36" s="304"/>
      <c r="F36" s="305"/>
      <c r="G36" s="304"/>
      <c r="H36" s="304"/>
      <c r="I36" s="304"/>
      <c r="J36" s="106" t="s">
        <v>297</v>
      </c>
      <c r="K36" s="273">
        <v>133</v>
      </c>
      <c r="L36" s="250"/>
      <c r="M36" s="274">
        <v>1</v>
      </c>
      <c r="N36" s="274">
        <v>4</v>
      </c>
      <c r="O36" s="275">
        <v>6340510020</v>
      </c>
      <c r="P36" s="98">
        <v>851</v>
      </c>
      <c r="Q36" s="253"/>
      <c r="R36" s="254"/>
      <c r="S36" s="276"/>
      <c r="T36" s="276"/>
      <c r="U36" s="276"/>
      <c r="V36" s="276"/>
      <c r="W36" s="256"/>
      <c r="X36" s="257"/>
      <c r="Y36" s="277">
        <v>600</v>
      </c>
      <c r="Z36" s="277">
        <v>600</v>
      </c>
      <c r="AA36" s="285">
        <v>0</v>
      </c>
      <c r="AB36" s="306"/>
      <c r="AC36" s="246"/>
    </row>
    <row r="37" spans="1:37" ht="28.5" customHeight="1" x14ac:dyDescent="0.25">
      <c r="A37" s="230"/>
      <c r="B37" s="295"/>
      <c r="C37" s="302"/>
      <c r="D37" s="303"/>
      <c r="E37" s="304"/>
      <c r="F37" s="305"/>
      <c r="G37" s="304"/>
      <c r="H37" s="304"/>
      <c r="I37" s="304"/>
      <c r="J37" s="106" t="s">
        <v>298</v>
      </c>
      <c r="K37" s="273">
        <v>133</v>
      </c>
      <c r="L37" s="250"/>
      <c r="M37" s="274">
        <v>1</v>
      </c>
      <c r="N37" s="274">
        <v>4</v>
      </c>
      <c r="O37" s="275">
        <v>6340510020</v>
      </c>
      <c r="P37" s="98">
        <v>853</v>
      </c>
      <c r="Q37" s="253"/>
      <c r="R37" s="254"/>
      <c r="S37" s="276"/>
      <c r="T37" s="276"/>
      <c r="U37" s="276"/>
      <c r="V37" s="276"/>
      <c r="W37" s="256"/>
      <c r="X37" s="257"/>
      <c r="Y37" s="277">
        <v>97616.93</v>
      </c>
      <c r="Z37" s="277">
        <v>0</v>
      </c>
      <c r="AA37" s="285">
        <v>0</v>
      </c>
      <c r="AB37" s="306"/>
      <c r="AC37" s="246"/>
    </row>
    <row r="38" spans="1:37" ht="138" customHeight="1" x14ac:dyDescent="0.25">
      <c r="A38" s="230"/>
      <c r="B38" s="295"/>
      <c r="C38" s="302"/>
      <c r="D38" s="303"/>
      <c r="E38" s="304"/>
      <c r="F38" s="305"/>
      <c r="G38" s="304"/>
      <c r="H38" s="304"/>
      <c r="I38" s="304"/>
      <c r="J38" s="106" t="s">
        <v>299</v>
      </c>
      <c r="K38" s="273">
        <v>133</v>
      </c>
      <c r="L38" s="250"/>
      <c r="M38" s="274">
        <v>1</v>
      </c>
      <c r="N38" s="274">
        <v>4</v>
      </c>
      <c r="O38" s="275" t="s">
        <v>220</v>
      </c>
      <c r="P38" s="98">
        <v>0</v>
      </c>
      <c r="Q38" s="253"/>
      <c r="R38" s="254"/>
      <c r="S38" s="276"/>
      <c r="T38" s="276"/>
      <c r="U38" s="276"/>
      <c r="V38" s="276"/>
      <c r="W38" s="256"/>
      <c r="X38" s="257"/>
      <c r="Y38" s="277">
        <f>Y39</f>
        <v>32900</v>
      </c>
      <c r="Z38" s="277">
        <f>Z39</f>
        <v>32900</v>
      </c>
      <c r="AA38" s="278">
        <f>AA39</f>
        <v>32900</v>
      </c>
      <c r="AB38" s="306"/>
      <c r="AC38" s="246"/>
    </row>
    <row r="39" spans="1:37" ht="28.5" customHeight="1" x14ac:dyDescent="0.25">
      <c r="A39" s="230"/>
      <c r="B39" s="295"/>
      <c r="C39" s="302"/>
      <c r="D39" s="303"/>
      <c r="E39" s="304"/>
      <c r="F39" s="305"/>
      <c r="G39" s="304"/>
      <c r="H39" s="304"/>
      <c r="I39" s="304"/>
      <c r="J39" s="305" t="s">
        <v>43</v>
      </c>
      <c r="K39" s="273">
        <v>133</v>
      </c>
      <c r="L39" s="250"/>
      <c r="M39" s="274">
        <v>1</v>
      </c>
      <c r="N39" s="274">
        <v>4</v>
      </c>
      <c r="O39" s="275" t="s">
        <v>220</v>
      </c>
      <c r="P39" s="98">
        <v>540</v>
      </c>
      <c r="Q39" s="253"/>
      <c r="R39" s="254"/>
      <c r="S39" s="276"/>
      <c r="T39" s="276"/>
      <c r="U39" s="276"/>
      <c r="V39" s="276"/>
      <c r="W39" s="256"/>
      <c r="X39" s="257"/>
      <c r="Y39" s="277">
        <v>32900</v>
      </c>
      <c r="Z39" s="277">
        <v>32900</v>
      </c>
      <c r="AA39" s="285">
        <v>32900</v>
      </c>
      <c r="AB39" s="306"/>
      <c r="AC39" s="246"/>
    </row>
    <row r="40" spans="1:37" ht="157.5" customHeight="1" x14ac:dyDescent="0.25">
      <c r="A40" s="230"/>
      <c r="B40" s="295"/>
      <c r="C40" s="302"/>
      <c r="D40" s="303"/>
      <c r="E40" s="304"/>
      <c r="F40" s="305"/>
      <c r="G40" s="304"/>
      <c r="H40" s="304"/>
      <c r="I40" s="304"/>
      <c r="J40" s="307" t="s">
        <v>221</v>
      </c>
      <c r="K40" s="273">
        <v>133</v>
      </c>
      <c r="L40" s="250"/>
      <c r="M40" s="274">
        <v>1</v>
      </c>
      <c r="N40" s="274">
        <v>4</v>
      </c>
      <c r="O40" s="275" t="s">
        <v>222</v>
      </c>
      <c r="P40" s="98">
        <v>0</v>
      </c>
      <c r="Q40" s="253"/>
      <c r="R40" s="254"/>
      <c r="S40" s="276"/>
      <c r="T40" s="276"/>
      <c r="U40" s="276"/>
      <c r="V40" s="276"/>
      <c r="W40" s="256"/>
      <c r="X40" s="257"/>
      <c r="Y40" s="277">
        <f>Y41</f>
        <v>48800</v>
      </c>
      <c r="Z40" s="277">
        <f>Z41</f>
        <v>48800</v>
      </c>
      <c r="AA40" s="278">
        <f>AA41</f>
        <v>48800</v>
      </c>
      <c r="AB40" s="306"/>
      <c r="AC40" s="246"/>
    </row>
    <row r="41" spans="1:37" ht="42.75" customHeight="1" x14ac:dyDescent="0.25">
      <c r="A41" s="230"/>
      <c r="B41" s="295"/>
      <c r="C41" s="302"/>
      <c r="D41" s="303"/>
      <c r="E41" s="304"/>
      <c r="F41" s="305"/>
      <c r="G41" s="304"/>
      <c r="H41" s="304"/>
      <c r="I41" s="304"/>
      <c r="J41" s="307" t="s">
        <v>43</v>
      </c>
      <c r="K41" s="273">
        <v>133</v>
      </c>
      <c r="L41" s="250"/>
      <c r="M41" s="274">
        <v>1</v>
      </c>
      <c r="N41" s="274">
        <v>4</v>
      </c>
      <c r="O41" s="275" t="s">
        <v>222</v>
      </c>
      <c r="P41" s="98">
        <v>540</v>
      </c>
      <c r="Q41" s="253"/>
      <c r="R41" s="254"/>
      <c r="S41" s="276"/>
      <c r="T41" s="276"/>
      <c r="U41" s="276"/>
      <c r="V41" s="276"/>
      <c r="W41" s="256"/>
      <c r="X41" s="257"/>
      <c r="Y41" s="277">
        <v>48800</v>
      </c>
      <c r="Z41" s="277">
        <v>48800</v>
      </c>
      <c r="AA41" s="285">
        <v>48800</v>
      </c>
      <c r="AB41" s="306"/>
      <c r="AC41" s="246"/>
    </row>
    <row r="42" spans="1:37" ht="78.75" customHeight="1" x14ac:dyDescent="0.25">
      <c r="A42" s="230"/>
      <c r="B42" s="295"/>
      <c r="C42" s="302"/>
      <c r="D42" s="303"/>
      <c r="E42" s="304"/>
      <c r="F42" s="305"/>
      <c r="G42" s="304"/>
      <c r="H42" s="304"/>
      <c r="I42" s="304"/>
      <c r="J42" s="307" t="s">
        <v>300</v>
      </c>
      <c r="K42" s="273">
        <v>133</v>
      </c>
      <c r="L42" s="250"/>
      <c r="M42" s="274">
        <v>1</v>
      </c>
      <c r="N42" s="274">
        <v>6</v>
      </c>
      <c r="O42" s="275">
        <v>0</v>
      </c>
      <c r="P42" s="98">
        <v>0</v>
      </c>
      <c r="Q42" s="253"/>
      <c r="R42" s="254"/>
      <c r="S42" s="276"/>
      <c r="T42" s="276"/>
      <c r="U42" s="276"/>
      <c r="V42" s="276"/>
      <c r="W42" s="256"/>
      <c r="X42" s="257"/>
      <c r="Y42" s="277">
        <f>Y43</f>
        <v>45731</v>
      </c>
      <c r="Z42" s="277">
        <f>Z43</f>
        <v>45731</v>
      </c>
      <c r="AA42" s="278">
        <f>AA43</f>
        <v>45731</v>
      </c>
      <c r="AB42" s="306"/>
      <c r="AC42" s="246"/>
    </row>
    <row r="43" spans="1:37" ht="49.5" customHeight="1" x14ac:dyDescent="0.25">
      <c r="A43" s="230"/>
      <c r="B43" s="295"/>
      <c r="C43" s="302"/>
      <c r="D43" s="303"/>
      <c r="E43" s="304"/>
      <c r="F43" s="305"/>
      <c r="G43" s="304"/>
      <c r="H43" s="304"/>
      <c r="I43" s="304"/>
      <c r="J43" s="307" t="s">
        <v>301</v>
      </c>
      <c r="K43" s="273">
        <v>133</v>
      </c>
      <c r="L43" s="250"/>
      <c r="M43" s="274">
        <v>1</v>
      </c>
      <c r="N43" s="274">
        <v>6</v>
      </c>
      <c r="O43" s="275">
        <v>6340500000</v>
      </c>
      <c r="P43" s="98">
        <v>0</v>
      </c>
      <c r="Q43" s="253"/>
      <c r="R43" s="254"/>
      <c r="S43" s="276"/>
      <c r="T43" s="276"/>
      <c r="U43" s="276"/>
      <c r="V43" s="276"/>
      <c r="W43" s="256"/>
      <c r="X43" s="257"/>
      <c r="Y43" s="277">
        <f>Y44</f>
        <v>45731</v>
      </c>
      <c r="Z43" s="277">
        <f>Z44</f>
        <v>45731</v>
      </c>
      <c r="AA43" s="278">
        <f>AA44</f>
        <v>45731</v>
      </c>
      <c r="AB43" s="306"/>
      <c r="AC43" s="246"/>
    </row>
    <row r="44" spans="1:37" ht="36" customHeight="1" x14ac:dyDescent="0.25">
      <c r="A44" s="230"/>
      <c r="B44" s="295"/>
      <c r="C44" s="302"/>
      <c r="D44" s="303"/>
      <c r="E44" s="304"/>
      <c r="F44" s="305"/>
      <c r="G44" s="304"/>
      <c r="H44" s="304"/>
      <c r="I44" s="304"/>
      <c r="J44" s="307" t="s">
        <v>210</v>
      </c>
      <c r="K44" s="273">
        <v>133</v>
      </c>
      <c r="L44" s="250"/>
      <c r="M44" s="274">
        <v>1</v>
      </c>
      <c r="N44" s="274">
        <v>6</v>
      </c>
      <c r="O44" s="275">
        <v>6340000000</v>
      </c>
      <c r="P44" s="98">
        <v>0</v>
      </c>
      <c r="Q44" s="253"/>
      <c r="R44" s="254"/>
      <c r="S44" s="276"/>
      <c r="T44" s="276"/>
      <c r="U44" s="276"/>
      <c r="V44" s="276"/>
      <c r="W44" s="256"/>
      <c r="X44" s="257"/>
      <c r="Y44" s="277">
        <f>Y45</f>
        <v>45731</v>
      </c>
      <c r="Z44" s="277">
        <f>Z45</f>
        <v>45731</v>
      </c>
      <c r="AA44" s="278">
        <f>AA45</f>
        <v>45731</v>
      </c>
      <c r="AB44" s="306"/>
      <c r="AC44" s="246"/>
    </row>
    <row r="45" spans="1:37" ht="137.25" customHeight="1" x14ac:dyDescent="0.25">
      <c r="A45" s="308"/>
      <c r="B45" s="295"/>
      <c r="C45" s="302"/>
      <c r="D45" s="303"/>
      <c r="E45" s="304"/>
      <c r="F45" s="305"/>
      <c r="G45" s="304"/>
      <c r="H45" s="304"/>
      <c r="I45" s="304"/>
      <c r="J45" s="307" t="s">
        <v>209</v>
      </c>
      <c r="K45" s="273">
        <v>133</v>
      </c>
      <c r="L45" s="250"/>
      <c r="M45" s="274">
        <v>1</v>
      </c>
      <c r="N45" s="274">
        <v>6</v>
      </c>
      <c r="O45" s="275">
        <v>6300000000</v>
      </c>
      <c r="P45" s="98">
        <v>0</v>
      </c>
      <c r="Q45" s="253"/>
      <c r="R45" s="254"/>
      <c r="S45" s="276"/>
      <c r="T45" s="276"/>
      <c r="U45" s="276"/>
      <c r="V45" s="276"/>
      <c r="W45" s="256"/>
      <c r="X45" s="257"/>
      <c r="Y45" s="277">
        <f>Y46</f>
        <v>45731</v>
      </c>
      <c r="Z45" s="277">
        <f>Z46</f>
        <v>45731</v>
      </c>
      <c r="AA45" s="278">
        <f>AA46</f>
        <v>45731</v>
      </c>
      <c r="AB45" s="306"/>
      <c r="AC45" s="246"/>
    </row>
    <row r="46" spans="1:37" ht="137.25" customHeight="1" x14ac:dyDescent="0.25">
      <c r="A46" s="308"/>
      <c r="B46" s="295"/>
      <c r="C46" s="302"/>
      <c r="D46" s="303"/>
      <c r="E46" s="304"/>
      <c r="F46" s="305"/>
      <c r="G46" s="304"/>
      <c r="H46" s="304"/>
      <c r="I46" s="304"/>
      <c r="J46" s="307" t="s">
        <v>224</v>
      </c>
      <c r="K46" s="273">
        <v>133</v>
      </c>
      <c r="L46" s="250"/>
      <c r="M46" s="274">
        <v>1</v>
      </c>
      <c r="N46" s="274">
        <v>6</v>
      </c>
      <c r="O46" s="275" t="s">
        <v>225</v>
      </c>
      <c r="P46" s="98">
        <v>0</v>
      </c>
      <c r="Q46" s="253"/>
      <c r="R46" s="254"/>
      <c r="S46" s="276"/>
      <c r="T46" s="276"/>
      <c r="U46" s="276"/>
      <c r="V46" s="276"/>
      <c r="W46" s="256"/>
      <c r="X46" s="257"/>
      <c r="Y46" s="277">
        <f>Y47</f>
        <v>45731</v>
      </c>
      <c r="Z46" s="277">
        <f>Z47</f>
        <v>45731</v>
      </c>
      <c r="AA46" s="278">
        <f>AA47</f>
        <v>45731</v>
      </c>
      <c r="AB46" s="306"/>
      <c r="AC46" s="246"/>
      <c r="AJ46" s="309"/>
      <c r="AK46" s="309"/>
    </row>
    <row r="47" spans="1:37" ht="32.25" customHeight="1" x14ac:dyDescent="0.25">
      <c r="A47" s="308"/>
      <c r="B47" s="295"/>
      <c r="C47" s="302"/>
      <c r="D47" s="303"/>
      <c r="E47" s="304"/>
      <c r="F47" s="305"/>
      <c r="G47" s="304"/>
      <c r="H47" s="304"/>
      <c r="I47" s="304"/>
      <c r="J47" s="307" t="s">
        <v>302</v>
      </c>
      <c r="K47" s="273">
        <v>133</v>
      </c>
      <c r="L47" s="250"/>
      <c r="M47" s="274">
        <v>1</v>
      </c>
      <c r="N47" s="274">
        <v>6</v>
      </c>
      <c r="O47" s="275" t="s">
        <v>303</v>
      </c>
      <c r="P47" s="98">
        <v>500</v>
      </c>
      <c r="Q47" s="253"/>
      <c r="R47" s="254"/>
      <c r="S47" s="276"/>
      <c r="T47" s="276"/>
      <c r="U47" s="276"/>
      <c r="V47" s="276"/>
      <c r="W47" s="256"/>
      <c r="X47" s="257"/>
      <c r="Y47" s="277">
        <f>Y48</f>
        <v>45731</v>
      </c>
      <c r="Z47" s="277">
        <f>Z48</f>
        <v>45731</v>
      </c>
      <c r="AA47" s="278">
        <f>AA48</f>
        <v>45731</v>
      </c>
      <c r="AB47" s="306"/>
      <c r="AC47" s="246"/>
    </row>
    <row r="48" spans="1:37" ht="32.25" customHeight="1" x14ac:dyDescent="0.25">
      <c r="A48" s="308"/>
      <c r="B48" s="295"/>
      <c r="C48" s="302"/>
      <c r="D48" s="303"/>
      <c r="E48" s="304"/>
      <c r="F48" s="305"/>
      <c r="G48" s="304"/>
      <c r="H48" s="304"/>
      <c r="I48" s="304"/>
      <c r="J48" s="307" t="s">
        <v>43</v>
      </c>
      <c r="K48" s="273">
        <v>133</v>
      </c>
      <c r="L48" s="250"/>
      <c r="M48" s="274">
        <v>1</v>
      </c>
      <c r="N48" s="274">
        <v>6</v>
      </c>
      <c r="O48" s="275" t="s">
        <v>225</v>
      </c>
      <c r="P48" s="98">
        <v>540</v>
      </c>
      <c r="Q48" s="253"/>
      <c r="R48" s="254"/>
      <c r="S48" s="276"/>
      <c r="T48" s="276"/>
      <c r="U48" s="276"/>
      <c r="V48" s="276"/>
      <c r="W48" s="256"/>
      <c r="X48" s="257"/>
      <c r="Y48" s="277">
        <v>45731</v>
      </c>
      <c r="Z48" s="277">
        <v>45731</v>
      </c>
      <c r="AA48" s="285">
        <v>45731</v>
      </c>
      <c r="AB48" s="306"/>
      <c r="AC48" s="246"/>
    </row>
    <row r="49" spans="1:29" ht="32.25" customHeight="1" x14ac:dyDescent="0.25">
      <c r="A49" s="308"/>
      <c r="B49" s="295"/>
      <c r="C49" s="302"/>
      <c r="D49" s="303"/>
      <c r="E49" s="304"/>
      <c r="F49" s="305"/>
      <c r="G49" s="304"/>
      <c r="H49" s="304"/>
      <c r="I49" s="304"/>
      <c r="J49" s="310" t="s">
        <v>183</v>
      </c>
      <c r="K49" s="249">
        <v>133</v>
      </c>
      <c r="L49" s="287"/>
      <c r="M49" s="251">
        <v>1</v>
      </c>
      <c r="N49" s="251">
        <v>7</v>
      </c>
      <c r="O49" s="252">
        <v>0</v>
      </c>
      <c r="P49" s="91">
        <v>0</v>
      </c>
      <c r="Q49" s="288"/>
      <c r="R49" s="289"/>
      <c r="S49" s="268"/>
      <c r="T49" s="268"/>
      <c r="U49" s="268"/>
      <c r="V49" s="268"/>
      <c r="W49" s="290"/>
      <c r="X49" s="291"/>
      <c r="Y49" s="258">
        <f>Y50</f>
        <v>144250.70000000001</v>
      </c>
      <c r="Z49" s="258">
        <f>Z50</f>
        <v>0</v>
      </c>
      <c r="AA49" s="259">
        <f>AA50</f>
        <v>0</v>
      </c>
      <c r="AB49" s="306"/>
      <c r="AC49" s="246"/>
    </row>
    <row r="50" spans="1:29" ht="44.25" customHeight="1" x14ac:dyDescent="0.25">
      <c r="A50" s="308"/>
      <c r="B50" s="295"/>
      <c r="C50" s="302"/>
      <c r="D50" s="303"/>
      <c r="E50" s="304"/>
      <c r="F50" s="305"/>
      <c r="G50" s="304"/>
      <c r="H50" s="304"/>
      <c r="I50" s="304"/>
      <c r="J50" s="307" t="s">
        <v>230</v>
      </c>
      <c r="K50" s="273">
        <v>133</v>
      </c>
      <c r="L50" s="250"/>
      <c r="M50" s="274">
        <v>1</v>
      </c>
      <c r="N50" s="274">
        <v>7</v>
      </c>
      <c r="O50" s="275">
        <v>7700000000</v>
      </c>
      <c r="P50" s="98">
        <v>0</v>
      </c>
      <c r="Q50" s="253"/>
      <c r="R50" s="254"/>
      <c r="S50" s="276"/>
      <c r="T50" s="276"/>
      <c r="U50" s="276"/>
      <c r="V50" s="276"/>
      <c r="W50" s="256"/>
      <c r="X50" s="257"/>
      <c r="Y50" s="277">
        <f>Y51</f>
        <v>144250.70000000001</v>
      </c>
      <c r="Z50" s="277">
        <f>Z51</f>
        <v>0</v>
      </c>
      <c r="AA50" s="278">
        <f>AA51</f>
        <v>0</v>
      </c>
      <c r="AB50" s="306"/>
      <c r="AC50" s="246"/>
    </row>
    <row r="51" spans="1:29" ht="32.25" customHeight="1" x14ac:dyDescent="0.25">
      <c r="A51" s="308"/>
      <c r="B51" s="295"/>
      <c r="C51" s="302"/>
      <c r="D51" s="303"/>
      <c r="E51" s="304"/>
      <c r="F51" s="305"/>
      <c r="G51" s="304"/>
      <c r="H51" s="304"/>
      <c r="I51" s="304"/>
      <c r="J51" s="307" t="s">
        <v>227</v>
      </c>
      <c r="K51" s="273">
        <v>133</v>
      </c>
      <c r="L51" s="250"/>
      <c r="M51" s="274">
        <v>1</v>
      </c>
      <c r="N51" s="274">
        <v>7</v>
      </c>
      <c r="O51" s="275">
        <v>7720000000</v>
      </c>
      <c r="P51" s="98">
        <v>0</v>
      </c>
      <c r="Q51" s="253"/>
      <c r="R51" s="254"/>
      <c r="S51" s="276"/>
      <c r="T51" s="276"/>
      <c r="U51" s="276"/>
      <c r="V51" s="276"/>
      <c r="W51" s="256"/>
      <c r="X51" s="257"/>
      <c r="Y51" s="277">
        <f>Y52</f>
        <v>144250.70000000001</v>
      </c>
      <c r="Z51" s="277">
        <f>Z52</f>
        <v>0</v>
      </c>
      <c r="AA51" s="278">
        <f>AA52</f>
        <v>0</v>
      </c>
      <c r="AB51" s="306"/>
      <c r="AC51" s="246"/>
    </row>
    <row r="52" spans="1:29" ht="32.25" customHeight="1" x14ac:dyDescent="0.25">
      <c r="A52" s="308"/>
      <c r="B52" s="295"/>
      <c r="C52" s="302"/>
      <c r="D52" s="303"/>
      <c r="E52" s="304"/>
      <c r="F52" s="305"/>
      <c r="G52" s="304"/>
      <c r="H52" s="304"/>
      <c r="I52" s="304"/>
      <c r="J52" s="307" t="s">
        <v>304</v>
      </c>
      <c r="K52" s="273">
        <v>133</v>
      </c>
      <c r="L52" s="250"/>
      <c r="M52" s="274">
        <v>1</v>
      </c>
      <c r="N52" s="274">
        <v>7</v>
      </c>
      <c r="O52" s="275">
        <v>7720010050</v>
      </c>
      <c r="P52" s="98">
        <v>0</v>
      </c>
      <c r="Q52" s="253"/>
      <c r="R52" s="254"/>
      <c r="S52" s="276"/>
      <c r="T52" s="276"/>
      <c r="U52" s="276"/>
      <c r="V52" s="276"/>
      <c r="W52" s="256"/>
      <c r="X52" s="257"/>
      <c r="Y52" s="277">
        <f>Y53</f>
        <v>144250.70000000001</v>
      </c>
      <c r="Z52" s="277">
        <f>Z53</f>
        <v>0</v>
      </c>
      <c r="AA52" s="278">
        <f>AA53</f>
        <v>0</v>
      </c>
      <c r="AB52" s="306"/>
      <c r="AC52" s="246"/>
    </row>
    <row r="53" spans="1:29" ht="32.25" customHeight="1" x14ac:dyDescent="0.25">
      <c r="A53" s="308"/>
      <c r="B53" s="295"/>
      <c r="C53" s="302"/>
      <c r="D53" s="303"/>
      <c r="E53" s="304"/>
      <c r="F53" s="305"/>
      <c r="G53" s="304"/>
      <c r="H53" s="304"/>
      <c r="I53" s="304"/>
      <c r="J53" s="307" t="s">
        <v>305</v>
      </c>
      <c r="K53" s="273">
        <v>133</v>
      </c>
      <c r="L53" s="250"/>
      <c r="M53" s="274">
        <v>1</v>
      </c>
      <c r="N53" s="274">
        <v>7</v>
      </c>
      <c r="O53" s="275">
        <v>7720010050</v>
      </c>
      <c r="P53" s="98">
        <v>800</v>
      </c>
      <c r="Q53" s="253"/>
      <c r="R53" s="254"/>
      <c r="S53" s="276"/>
      <c r="T53" s="276"/>
      <c r="U53" s="276"/>
      <c r="V53" s="276"/>
      <c r="W53" s="256"/>
      <c r="X53" s="257"/>
      <c r="Y53" s="277">
        <f>Y54</f>
        <v>144250.70000000001</v>
      </c>
      <c r="Z53" s="277">
        <f>Z54</f>
        <v>0</v>
      </c>
      <c r="AA53" s="278">
        <f>AA54</f>
        <v>0</v>
      </c>
      <c r="AB53" s="306"/>
      <c r="AC53" s="246"/>
    </row>
    <row r="54" spans="1:29" ht="32.25" customHeight="1" x14ac:dyDescent="0.25">
      <c r="A54" s="308"/>
      <c r="B54" s="295"/>
      <c r="C54" s="302"/>
      <c r="D54" s="303"/>
      <c r="E54" s="304"/>
      <c r="F54" s="305"/>
      <c r="G54" s="304"/>
      <c r="H54" s="304"/>
      <c r="I54" s="304"/>
      <c r="J54" s="307" t="s">
        <v>229</v>
      </c>
      <c r="K54" s="273">
        <v>133</v>
      </c>
      <c r="L54" s="250"/>
      <c r="M54" s="274">
        <v>1</v>
      </c>
      <c r="N54" s="274">
        <v>7</v>
      </c>
      <c r="O54" s="275">
        <v>7720010050</v>
      </c>
      <c r="P54" s="98">
        <v>880</v>
      </c>
      <c r="Q54" s="253"/>
      <c r="R54" s="254"/>
      <c r="S54" s="276"/>
      <c r="T54" s="276"/>
      <c r="U54" s="276"/>
      <c r="V54" s="276"/>
      <c r="W54" s="256"/>
      <c r="X54" s="257"/>
      <c r="Y54" s="277">
        <v>144250.70000000001</v>
      </c>
      <c r="Z54" s="277">
        <v>0</v>
      </c>
      <c r="AA54" s="285">
        <v>0</v>
      </c>
      <c r="AB54" s="306"/>
      <c r="AC54" s="246"/>
    </row>
    <row r="55" spans="1:29" ht="19.5" customHeight="1" x14ac:dyDescent="0.25">
      <c r="A55" s="308"/>
      <c r="B55" s="295"/>
      <c r="C55" s="302"/>
      <c r="D55" s="303"/>
      <c r="E55" s="304"/>
      <c r="F55" s="305"/>
      <c r="G55" s="304"/>
      <c r="H55" s="304"/>
      <c r="I55" s="304"/>
      <c r="J55" s="310" t="s">
        <v>184</v>
      </c>
      <c r="K55" s="249">
        <v>133</v>
      </c>
      <c r="L55" s="250"/>
      <c r="M55" s="251">
        <v>1</v>
      </c>
      <c r="N55" s="251">
        <v>11</v>
      </c>
      <c r="O55" s="252">
        <v>0</v>
      </c>
      <c r="P55" s="91">
        <v>0</v>
      </c>
      <c r="Q55" s="253"/>
      <c r="R55" s="254"/>
      <c r="S55" s="276"/>
      <c r="T55" s="276"/>
      <c r="U55" s="276"/>
      <c r="V55" s="276"/>
      <c r="W55" s="256"/>
      <c r="X55" s="257"/>
      <c r="Y55" s="258">
        <f>Y56</f>
        <v>15000</v>
      </c>
      <c r="Z55" s="258">
        <f>Z56</f>
        <v>0</v>
      </c>
      <c r="AA55" s="259">
        <f>AA56</f>
        <v>0</v>
      </c>
      <c r="AB55" s="306"/>
      <c r="AC55" s="246"/>
    </row>
    <row r="56" spans="1:29" ht="87" customHeight="1" x14ac:dyDescent="0.25">
      <c r="A56" s="308"/>
      <c r="B56" s="295"/>
      <c r="C56" s="302"/>
      <c r="D56" s="303"/>
      <c r="E56" s="304"/>
      <c r="F56" s="305"/>
      <c r="G56" s="304"/>
      <c r="H56" s="304"/>
      <c r="I56" s="304"/>
      <c r="J56" s="311" t="s">
        <v>230</v>
      </c>
      <c r="K56" s="312">
        <v>133</v>
      </c>
      <c r="L56" s="250"/>
      <c r="M56" s="313">
        <v>1</v>
      </c>
      <c r="N56" s="313">
        <v>11</v>
      </c>
      <c r="O56" s="314">
        <v>7700000000</v>
      </c>
      <c r="P56" s="315">
        <v>0</v>
      </c>
      <c r="Q56" s="253"/>
      <c r="R56" s="254"/>
      <c r="S56" s="276"/>
      <c r="T56" s="276"/>
      <c r="U56" s="276"/>
      <c r="V56" s="276"/>
      <c r="W56" s="256"/>
      <c r="X56" s="257"/>
      <c r="Y56" s="277">
        <f>Y57</f>
        <v>15000</v>
      </c>
      <c r="Z56" s="277">
        <f>Z57</f>
        <v>0</v>
      </c>
      <c r="AA56" s="278">
        <f>AA57</f>
        <v>0</v>
      </c>
      <c r="AB56" s="306"/>
      <c r="AC56" s="246"/>
    </row>
    <row r="57" spans="1:29" ht="47.25" customHeight="1" x14ac:dyDescent="0.25">
      <c r="A57" s="308"/>
      <c r="B57" s="295"/>
      <c r="C57" s="302"/>
      <c r="D57" s="303"/>
      <c r="E57" s="304"/>
      <c r="F57" s="305"/>
      <c r="G57" s="304"/>
      <c r="H57" s="304"/>
      <c r="I57" s="304"/>
      <c r="J57" s="311" t="s">
        <v>231</v>
      </c>
      <c r="K57" s="312">
        <v>133</v>
      </c>
      <c r="L57" s="250"/>
      <c r="M57" s="313">
        <v>1</v>
      </c>
      <c r="N57" s="313">
        <v>11</v>
      </c>
      <c r="O57" s="314">
        <v>7710000000</v>
      </c>
      <c r="P57" s="315">
        <v>0</v>
      </c>
      <c r="Q57" s="253"/>
      <c r="R57" s="254"/>
      <c r="S57" s="276"/>
      <c r="T57" s="276"/>
      <c r="U57" s="276"/>
      <c r="V57" s="276"/>
      <c r="W57" s="256"/>
      <c r="X57" s="257"/>
      <c r="Y57" s="277">
        <f>Y58</f>
        <v>15000</v>
      </c>
      <c r="Z57" s="277">
        <f>Z58</f>
        <v>0</v>
      </c>
      <c r="AA57" s="278">
        <f>AA58</f>
        <v>0</v>
      </c>
      <c r="AB57" s="306"/>
      <c r="AC57" s="246"/>
    </row>
    <row r="58" spans="1:29" ht="68.25" customHeight="1" x14ac:dyDescent="0.25">
      <c r="A58" s="308"/>
      <c r="B58" s="295"/>
      <c r="C58" s="302"/>
      <c r="D58" s="303"/>
      <c r="E58" s="304"/>
      <c r="F58" s="305"/>
      <c r="G58" s="304"/>
      <c r="H58" s="304"/>
      <c r="I58" s="304"/>
      <c r="J58" s="311" t="s">
        <v>232</v>
      </c>
      <c r="K58" s="312">
        <v>133</v>
      </c>
      <c r="L58" s="250"/>
      <c r="M58" s="313">
        <v>1</v>
      </c>
      <c r="N58" s="313">
        <v>11</v>
      </c>
      <c r="O58" s="314">
        <v>7710000040</v>
      </c>
      <c r="P58" s="315">
        <v>0</v>
      </c>
      <c r="Q58" s="253"/>
      <c r="R58" s="254"/>
      <c r="S58" s="276"/>
      <c r="T58" s="276"/>
      <c r="U58" s="276"/>
      <c r="V58" s="276"/>
      <c r="W58" s="256"/>
      <c r="X58" s="257"/>
      <c r="Y58" s="277">
        <f>Y59</f>
        <v>15000</v>
      </c>
      <c r="Z58" s="277">
        <f>Z59</f>
        <v>0</v>
      </c>
      <c r="AA58" s="278">
        <f>AA59</f>
        <v>0</v>
      </c>
      <c r="AB58" s="306"/>
      <c r="AC58" s="246"/>
    </row>
    <row r="59" spans="1:29" ht="29.25" customHeight="1" x14ac:dyDescent="0.25">
      <c r="A59" s="308"/>
      <c r="B59" s="295"/>
      <c r="C59" s="302"/>
      <c r="D59" s="303"/>
      <c r="E59" s="304"/>
      <c r="F59" s="305"/>
      <c r="G59" s="304"/>
      <c r="H59" s="304"/>
      <c r="I59" s="304"/>
      <c r="J59" s="311" t="s">
        <v>305</v>
      </c>
      <c r="K59" s="312">
        <v>133</v>
      </c>
      <c r="L59" s="250"/>
      <c r="M59" s="313">
        <v>1</v>
      </c>
      <c r="N59" s="313">
        <v>11</v>
      </c>
      <c r="O59" s="314">
        <v>7710000040</v>
      </c>
      <c r="P59" s="315">
        <v>800</v>
      </c>
      <c r="Q59" s="253"/>
      <c r="R59" s="254"/>
      <c r="S59" s="276"/>
      <c r="T59" s="276"/>
      <c r="U59" s="276"/>
      <c r="V59" s="276"/>
      <c r="W59" s="256"/>
      <c r="X59" s="257"/>
      <c r="Y59" s="277">
        <f>Y60</f>
        <v>15000</v>
      </c>
      <c r="Z59" s="277">
        <f>Z60</f>
        <v>0</v>
      </c>
      <c r="AA59" s="278">
        <f>AA60</f>
        <v>0</v>
      </c>
      <c r="AB59" s="306"/>
      <c r="AC59" s="246"/>
    </row>
    <row r="60" spans="1:29" ht="30" customHeight="1" x14ac:dyDescent="0.25">
      <c r="A60" s="308"/>
      <c r="B60" s="295"/>
      <c r="C60" s="302"/>
      <c r="D60" s="303"/>
      <c r="E60" s="304"/>
      <c r="F60" s="305"/>
      <c r="G60" s="304"/>
      <c r="H60" s="304"/>
      <c r="I60" s="304"/>
      <c r="J60" s="311" t="s">
        <v>233</v>
      </c>
      <c r="K60" s="312">
        <v>133</v>
      </c>
      <c r="L60" s="250"/>
      <c r="M60" s="313">
        <v>1</v>
      </c>
      <c r="N60" s="313">
        <v>11</v>
      </c>
      <c r="O60" s="314">
        <v>7710000040</v>
      </c>
      <c r="P60" s="315">
        <v>870</v>
      </c>
      <c r="Q60" s="253"/>
      <c r="R60" s="254"/>
      <c r="S60" s="276"/>
      <c r="T60" s="276"/>
      <c r="U60" s="276"/>
      <c r="V60" s="276"/>
      <c r="W60" s="256"/>
      <c r="X60" s="257"/>
      <c r="Y60" s="277">
        <v>15000</v>
      </c>
      <c r="Z60" s="277">
        <v>0</v>
      </c>
      <c r="AA60" s="285">
        <v>0</v>
      </c>
      <c r="AB60" s="306"/>
      <c r="AC60" s="246"/>
    </row>
    <row r="61" spans="1:29" ht="33.75" customHeight="1" x14ac:dyDescent="0.25">
      <c r="A61" s="308"/>
      <c r="B61" s="295"/>
      <c r="C61" s="302"/>
      <c r="D61" s="303"/>
      <c r="E61" s="304"/>
      <c r="F61" s="305"/>
      <c r="G61" s="304"/>
      <c r="H61" s="304"/>
      <c r="I61" s="304"/>
      <c r="J61" s="316" t="s">
        <v>185</v>
      </c>
      <c r="K61" s="317">
        <v>133</v>
      </c>
      <c r="L61" s="250"/>
      <c r="M61" s="318">
        <v>1</v>
      </c>
      <c r="N61" s="318">
        <v>13</v>
      </c>
      <c r="O61" s="319">
        <v>0</v>
      </c>
      <c r="P61" s="320">
        <v>0</v>
      </c>
      <c r="Q61" s="253"/>
      <c r="R61" s="254"/>
      <c r="S61" s="276"/>
      <c r="T61" s="276"/>
      <c r="U61" s="276"/>
      <c r="V61" s="276"/>
      <c r="W61" s="256"/>
      <c r="X61" s="257"/>
      <c r="Y61" s="258">
        <f>Y62</f>
        <v>4392</v>
      </c>
      <c r="Z61" s="258">
        <f>Z62</f>
        <v>4392</v>
      </c>
      <c r="AA61" s="259">
        <f>AA62</f>
        <v>0</v>
      </c>
      <c r="AB61" s="306"/>
      <c r="AC61" s="246"/>
    </row>
    <row r="62" spans="1:29" ht="117" customHeight="1" x14ac:dyDescent="0.25">
      <c r="A62" s="308"/>
      <c r="B62" s="295"/>
      <c r="C62" s="302"/>
      <c r="D62" s="303"/>
      <c r="E62" s="304"/>
      <c r="F62" s="305"/>
      <c r="G62" s="304"/>
      <c r="H62" s="304"/>
      <c r="I62" s="304"/>
      <c r="J62" s="311" t="s">
        <v>306</v>
      </c>
      <c r="K62" s="312">
        <v>133</v>
      </c>
      <c r="L62" s="250"/>
      <c r="M62" s="313">
        <v>1</v>
      </c>
      <c r="N62" s="313">
        <v>13</v>
      </c>
      <c r="O62" s="314">
        <v>6300000000</v>
      </c>
      <c r="P62" s="315">
        <v>0</v>
      </c>
      <c r="Q62" s="253"/>
      <c r="R62" s="254"/>
      <c r="S62" s="276"/>
      <c r="T62" s="276"/>
      <c r="U62" s="276"/>
      <c r="V62" s="276"/>
      <c r="W62" s="256"/>
      <c r="X62" s="257"/>
      <c r="Y62" s="277">
        <f>Y63</f>
        <v>4392</v>
      </c>
      <c r="Z62" s="277">
        <f>Z63</f>
        <v>4392</v>
      </c>
      <c r="AA62" s="278">
        <f>AA63</f>
        <v>0</v>
      </c>
      <c r="AB62" s="306"/>
      <c r="AC62" s="246"/>
    </row>
    <row r="63" spans="1:29" ht="29.25" customHeight="1" x14ac:dyDescent="0.25">
      <c r="A63" s="308"/>
      <c r="B63" s="295"/>
      <c r="C63" s="302"/>
      <c r="D63" s="303"/>
      <c r="E63" s="304"/>
      <c r="F63" s="305"/>
      <c r="G63" s="304"/>
      <c r="H63" s="304"/>
      <c r="I63" s="304"/>
      <c r="J63" s="311" t="s">
        <v>307</v>
      </c>
      <c r="K63" s="312">
        <v>133</v>
      </c>
      <c r="L63" s="250"/>
      <c r="M63" s="313">
        <v>1</v>
      </c>
      <c r="N63" s="313">
        <v>13</v>
      </c>
      <c r="O63" s="314">
        <v>6340000000</v>
      </c>
      <c r="P63" s="315">
        <v>0</v>
      </c>
      <c r="Q63" s="253"/>
      <c r="R63" s="254"/>
      <c r="S63" s="276"/>
      <c r="T63" s="276"/>
      <c r="U63" s="276"/>
      <c r="V63" s="276"/>
      <c r="W63" s="256"/>
      <c r="X63" s="257"/>
      <c r="Y63" s="277">
        <f>Y64</f>
        <v>4392</v>
      </c>
      <c r="Z63" s="277">
        <f>Z64</f>
        <v>4392</v>
      </c>
      <c r="AA63" s="278">
        <f>AA64</f>
        <v>0</v>
      </c>
      <c r="AB63" s="306"/>
      <c r="AC63" s="246"/>
    </row>
    <row r="64" spans="1:29" ht="66.75" customHeight="1" x14ac:dyDescent="0.25">
      <c r="A64" s="308"/>
      <c r="B64" s="295"/>
      <c r="C64" s="302"/>
      <c r="D64" s="303"/>
      <c r="E64" s="304"/>
      <c r="F64" s="305"/>
      <c r="G64" s="304"/>
      <c r="H64" s="304"/>
      <c r="I64" s="304"/>
      <c r="J64" s="311" t="s">
        <v>308</v>
      </c>
      <c r="K64" s="312">
        <v>133</v>
      </c>
      <c r="L64" s="250"/>
      <c r="M64" s="313">
        <v>1</v>
      </c>
      <c r="N64" s="313">
        <v>13</v>
      </c>
      <c r="O64" s="314">
        <v>6340500000</v>
      </c>
      <c r="P64" s="315">
        <v>0</v>
      </c>
      <c r="Q64" s="253"/>
      <c r="R64" s="254"/>
      <c r="S64" s="276"/>
      <c r="T64" s="276"/>
      <c r="U64" s="276"/>
      <c r="V64" s="276"/>
      <c r="W64" s="256"/>
      <c r="X64" s="257"/>
      <c r="Y64" s="277">
        <f>Y65</f>
        <v>4392</v>
      </c>
      <c r="Z64" s="277">
        <f>Z65</f>
        <v>4392</v>
      </c>
      <c r="AA64" s="278">
        <f>AA65</f>
        <v>0</v>
      </c>
      <c r="AB64" s="306" t="s">
        <v>309</v>
      </c>
      <c r="AC64" s="246"/>
    </row>
    <row r="65" spans="1:29" ht="66.75" customHeight="1" x14ac:dyDescent="0.25">
      <c r="A65" s="308"/>
      <c r="B65" s="295"/>
      <c r="C65" s="302"/>
      <c r="D65" s="303"/>
      <c r="E65" s="304"/>
      <c r="F65" s="305"/>
      <c r="G65" s="304"/>
      <c r="H65" s="304"/>
      <c r="I65" s="304"/>
      <c r="J65" s="311" t="s">
        <v>235</v>
      </c>
      <c r="K65" s="312">
        <v>133</v>
      </c>
      <c r="L65" s="250"/>
      <c r="M65" s="313">
        <v>1</v>
      </c>
      <c r="N65" s="313">
        <v>13</v>
      </c>
      <c r="O65" s="314">
        <v>6340595100</v>
      </c>
      <c r="P65" s="315">
        <v>0</v>
      </c>
      <c r="Q65" s="253"/>
      <c r="R65" s="254"/>
      <c r="S65" s="276"/>
      <c r="T65" s="276"/>
      <c r="U65" s="276"/>
      <c r="V65" s="276"/>
      <c r="W65" s="256"/>
      <c r="X65" s="257"/>
      <c r="Y65" s="277">
        <f>Y66</f>
        <v>4392</v>
      </c>
      <c r="Z65" s="277">
        <f>Z66</f>
        <v>4392</v>
      </c>
      <c r="AA65" s="278">
        <f>AA66</f>
        <v>0</v>
      </c>
      <c r="AB65" s="306"/>
      <c r="AC65" s="246"/>
    </row>
    <row r="66" spans="1:29" ht="36" customHeight="1" x14ac:dyDescent="0.25">
      <c r="A66" s="308"/>
      <c r="B66" s="295"/>
      <c r="C66" s="302"/>
      <c r="D66" s="303"/>
      <c r="E66" s="304"/>
      <c r="F66" s="305"/>
      <c r="G66" s="304"/>
      <c r="H66" s="304"/>
      <c r="I66" s="304"/>
      <c r="J66" s="311" t="s">
        <v>305</v>
      </c>
      <c r="K66" s="312">
        <v>133</v>
      </c>
      <c r="L66" s="250"/>
      <c r="M66" s="313">
        <v>1</v>
      </c>
      <c r="N66" s="313">
        <v>13</v>
      </c>
      <c r="O66" s="314">
        <v>6340595100</v>
      </c>
      <c r="P66" s="315">
        <v>800</v>
      </c>
      <c r="Q66" s="253"/>
      <c r="R66" s="254"/>
      <c r="S66" s="276"/>
      <c r="T66" s="276"/>
      <c r="U66" s="276"/>
      <c r="V66" s="276"/>
      <c r="W66" s="256"/>
      <c r="X66" s="257"/>
      <c r="Y66" s="277">
        <f>Y67</f>
        <v>4392</v>
      </c>
      <c r="Z66" s="277">
        <f>Z67</f>
        <v>4392</v>
      </c>
      <c r="AA66" s="278">
        <f>AA67</f>
        <v>0</v>
      </c>
      <c r="AB66" s="306"/>
      <c r="AC66" s="246"/>
    </row>
    <row r="67" spans="1:29" ht="36" customHeight="1" x14ac:dyDescent="0.25">
      <c r="A67" s="308"/>
      <c r="B67" s="295"/>
      <c r="C67" s="302"/>
      <c r="D67" s="303"/>
      <c r="E67" s="304"/>
      <c r="F67" s="305"/>
      <c r="G67" s="304"/>
      <c r="H67" s="304"/>
      <c r="I67" s="304"/>
      <c r="J67" s="311" t="s">
        <v>218</v>
      </c>
      <c r="K67" s="312">
        <v>133</v>
      </c>
      <c r="L67" s="250"/>
      <c r="M67" s="313">
        <v>1</v>
      </c>
      <c r="N67" s="313">
        <v>13</v>
      </c>
      <c r="O67" s="314">
        <v>6340595100</v>
      </c>
      <c r="P67" s="315">
        <v>850</v>
      </c>
      <c r="Q67" s="253"/>
      <c r="R67" s="254"/>
      <c r="S67" s="276"/>
      <c r="T67" s="276"/>
      <c r="U67" s="276"/>
      <c r="V67" s="276"/>
      <c r="W67" s="256"/>
      <c r="X67" s="257"/>
      <c r="Y67" s="277">
        <f>Y68</f>
        <v>4392</v>
      </c>
      <c r="Z67" s="277">
        <f>Z68</f>
        <v>4392</v>
      </c>
      <c r="AA67" s="278">
        <f>AA68</f>
        <v>0</v>
      </c>
      <c r="AB67" s="306"/>
      <c r="AC67" s="246"/>
    </row>
    <row r="68" spans="1:29" ht="36" customHeight="1" x14ac:dyDescent="0.25">
      <c r="A68" s="308"/>
      <c r="B68" s="295"/>
      <c r="C68" s="302"/>
      <c r="D68" s="303"/>
      <c r="E68" s="304"/>
      <c r="F68" s="305"/>
      <c r="G68" s="304"/>
      <c r="H68" s="304"/>
      <c r="I68" s="304"/>
      <c r="J68" s="311" t="s">
        <v>298</v>
      </c>
      <c r="K68" s="312">
        <v>133</v>
      </c>
      <c r="L68" s="250"/>
      <c r="M68" s="313">
        <v>1</v>
      </c>
      <c r="N68" s="313">
        <v>13</v>
      </c>
      <c r="O68" s="314">
        <v>6340595100</v>
      </c>
      <c r="P68" s="315">
        <v>853</v>
      </c>
      <c r="Q68" s="253"/>
      <c r="R68" s="254"/>
      <c r="S68" s="276"/>
      <c r="T68" s="276"/>
      <c r="U68" s="276"/>
      <c r="V68" s="276"/>
      <c r="W68" s="256"/>
      <c r="X68" s="257"/>
      <c r="Y68" s="277">
        <v>4392</v>
      </c>
      <c r="Z68" s="277">
        <v>4392</v>
      </c>
      <c r="AA68" s="285">
        <v>0</v>
      </c>
      <c r="AB68" s="306"/>
      <c r="AC68" s="246"/>
    </row>
    <row r="69" spans="1:29" ht="36" customHeight="1" x14ac:dyDescent="0.25">
      <c r="A69" s="308"/>
      <c r="B69" s="295"/>
      <c r="C69" s="302"/>
      <c r="D69" s="303"/>
      <c r="E69" s="304"/>
      <c r="F69" s="305"/>
      <c r="G69" s="304"/>
      <c r="H69" s="304"/>
      <c r="I69" s="304"/>
      <c r="J69" s="316" t="s">
        <v>310</v>
      </c>
      <c r="K69" s="317">
        <v>133</v>
      </c>
      <c r="L69" s="287"/>
      <c r="M69" s="318">
        <v>2</v>
      </c>
      <c r="N69" s="318">
        <v>0</v>
      </c>
      <c r="O69" s="319">
        <v>0</v>
      </c>
      <c r="P69" s="320">
        <v>0</v>
      </c>
      <c r="Q69" s="288"/>
      <c r="R69" s="289"/>
      <c r="S69" s="268"/>
      <c r="T69" s="268"/>
      <c r="U69" s="268"/>
      <c r="V69" s="268"/>
      <c r="W69" s="290"/>
      <c r="X69" s="291"/>
      <c r="Y69" s="258">
        <f>Y70</f>
        <v>182841.2</v>
      </c>
      <c r="Z69" s="258">
        <f>Z70</f>
        <v>199990.26</v>
      </c>
      <c r="AA69" s="259">
        <f>AA70</f>
        <v>207171.11</v>
      </c>
      <c r="AB69" s="306"/>
      <c r="AC69" s="246"/>
    </row>
    <row r="70" spans="1:29" ht="36" customHeight="1" x14ac:dyDescent="0.25">
      <c r="A70" s="308"/>
      <c r="B70" s="295"/>
      <c r="C70" s="302"/>
      <c r="D70" s="303"/>
      <c r="E70" s="304"/>
      <c r="F70" s="305"/>
      <c r="G70" s="304"/>
      <c r="H70" s="304"/>
      <c r="I70" s="304"/>
      <c r="J70" s="311" t="s">
        <v>187</v>
      </c>
      <c r="K70" s="312">
        <v>133</v>
      </c>
      <c r="L70" s="250"/>
      <c r="M70" s="313">
        <v>2</v>
      </c>
      <c r="N70" s="313">
        <v>3</v>
      </c>
      <c r="O70" s="314">
        <v>0</v>
      </c>
      <c r="P70" s="315">
        <v>0</v>
      </c>
      <c r="Q70" s="253"/>
      <c r="R70" s="254"/>
      <c r="S70" s="276"/>
      <c r="T70" s="276"/>
      <c r="U70" s="276"/>
      <c r="V70" s="276"/>
      <c r="W70" s="256"/>
      <c r="X70" s="257"/>
      <c r="Y70" s="277">
        <f>Y71</f>
        <v>182841.2</v>
      </c>
      <c r="Z70" s="277">
        <f>Z71</f>
        <v>199990.26</v>
      </c>
      <c r="AA70" s="278">
        <f>AA71</f>
        <v>207171.11</v>
      </c>
      <c r="AB70" s="306"/>
      <c r="AC70" s="246"/>
    </row>
    <row r="71" spans="1:29" ht="100.5" customHeight="1" x14ac:dyDescent="0.25">
      <c r="A71" s="308"/>
      <c r="B71" s="295"/>
      <c r="C71" s="302"/>
      <c r="D71" s="303"/>
      <c r="E71" s="304"/>
      <c r="F71" s="305"/>
      <c r="G71" s="304"/>
      <c r="H71" s="304"/>
      <c r="I71" s="304"/>
      <c r="J71" s="321" t="s">
        <v>311</v>
      </c>
      <c r="K71" s="312">
        <v>133</v>
      </c>
      <c r="L71" s="250"/>
      <c r="M71" s="313">
        <v>2</v>
      </c>
      <c r="N71" s="313">
        <v>3</v>
      </c>
      <c r="O71" s="314">
        <v>6300000000</v>
      </c>
      <c r="P71" s="315">
        <v>0</v>
      </c>
      <c r="Q71" s="253"/>
      <c r="R71" s="254"/>
      <c r="S71" s="276"/>
      <c r="T71" s="276"/>
      <c r="U71" s="276"/>
      <c r="V71" s="276"/>
      <c r="W71" s="256"/>
      <c r="X71" s="257"/>
      <c r="Y71" s="277">
        <f>Y72</f>
        <v>182841.2</v>
      </c>
      <c r="Z71" s="277">
        <f>Z72</f>
        <v>199990.26</v>
      </c>
      <c r="AA71" s="278">
        <f>AA72</f>
        <v>207171.11</v>
      </c>
      <c r="AB71" s="306"/>
      <c r="AC71" s="246"/>
    </row>
    <row r="72" spans="1:29" ht="30.75" customHeight="1" x14ac:dyDescent="0.25">
      <c r="A72" s="308"/>
      <c r="B72" s="295"/>
      <c r="C72" s="302"/>
      <c r="D72" s="303"/>
      <c r="E72" s="304"/>
      <c r="F72" s="305"/>
      <c r="G72" s="304"/>
      <c r="H72" s="304"/>
      <c r="I72" s="304"/>
      <c r="J72" s="321" t="s">
        <v>307</v>
      </c>
      <c r="K72" s="312">
        <v>133</v>
      </c>
      <c r="L72" s="250"/>
      <c r="M72" s="313">
        <v>2</v>
      </c>
      <c r="N72" s="313">
        <v>3</v>
      </c>
      <c r="O72" s="314">
        <v>6340000000</v>
      </c>
      <c r="P72" s="315">
        <v>0</v>
      </c>
      <c r="Q72" s="253"/>
      <c r="R72" s="254"/>
      <c r="S72" s="276"/>
      <c r="T72" s="276"/>
      <c r="U72" s="276"/>
      <c r="V72" s="276"/>
      <c r="W72" s="256"/>
      <c r="X72" s="257"/>
      <c r="Y72" s="277">
        <f>Y73</f>
        <v>182841.2</v>
      </c>
      <c r="Z72" s="277">
        <f>Z73</f>
        <v>199990.26</v>
      </c>
      <c r="AA72" s="278">
        <f>AA73</f>
        <v>207171.11</v>
      </c>
      <c r="AB72" s="306"/>
      <c r="AC72" s="246"/>
    </row>
    <row r="73" spans="1:29" ht="48.75" customHeight="1" x14ac:dyDescent="0.25">
      <c r="A73" s="308"/>
      <c r="B73" s="295"/>
      <c r="C73" s="302"/>
      <c r="D73" s="303"/>
      <c r="E73" s="304"/>
      <c r="F73" s="305"/>
      <c r="G73" s="304"/>
      <c r="H73" s="304"/>
      <c r="I73" s="304"/>
      <c r="J73" s="321" t="s">
        <v>312</v>
      </c>
      <c r="K73" s="312">
        <v>133</v>
      </c>
      <c r="L73" s="250"/>
      <c r="M73" s="313">
        <v>2</v>
      </c>
      <c r="N73" s="313">
        <v>3</v>
      </c>
      <c r="O73" s="314">
        <v>6340500000</v>
      </c>
      <c r="P73" s="315">
        <v>0</v>
      </c>
      <c r="Q73" s="253"/>
      <c r="R73" s="254"/>
      <c r="S73" s="276"/>
      <c r="T73" s="276"/>
      <c r="U73" s="276"/>
      <c r="V73" s="276"/>
      <c r="W73" s="256"/>
      <c r="X73" s="257"/>
      <c r="Y73" s="277">
        <f>Y74</f>
        <v>182841.2</v>
      </c>
      <c r="Z73" s="277">
        <f>Z74</f>
        <v>199990.26</v>
      </c>
      <c r="AA73" s="278">
        <f>AA74</f>
        <v>207171.11</v>
      </c>
      <c r="AB73" s="306"/>
      <c r="AC73" s="246"/>
    </row>
    <row r="74" spans="1:29" ht="63" customHeight="1" x14ac:dyDescent="0.25">
      <c r="A74" s="308"/>
      <c r="B74" s="295"/>
      <c r="C74" s="302"/>
      <c r="D74" s="303"/>
      <c r="E74" s="304"/>
      <c r="F74" s="305"/>
      <c r="G74" s="304"/>
      <c r="H74" s="304"/>
      <c r="I74" s="304"/>
      <c r="J74" s="321" t="s">
        <v>237</v>
      </c>
      <c r="K74" s="312">
        <v>133</v>
      </c>
      <c r="L74" s="250"/>
      <c r="M74" s="313">
        <v>2</v>
      </c>
      <c r="N74" s="313">
        <v>3</v>
      </c>
      <c r="O74" s="314">
        <v>6340551180</v>
      </c>
      <c r="P74" s="315">
        <v>0</v>
      </c>
      <c r="Q74" s="253"/>
      <c r="R74" s="254"/>
      <c r="S74" s="276"/>
      <c r="T74" s="276"/>
      <c r="U74" s="276"/>
      <c r="V74" s="276"/>
      <c r="W74" s="256"/>
      <c r="X74" s="257"/>
      <c r="Y74" s="277">
        <f>Y75+Y79</f>
        <v>182841.2</v>
      </c>
      <c r="Z74" s="277">
        <f>Z75+Z79</f>
        <v>199990.26</v>
      </c>
      <c r="AA74" s="278">
        <f>AA75+AA79</f>
        <v>207171.11</v>
      </c>
      <c r="AB74" s="306"/>
      <c r="AC74" s="246"/>
    </row>
    <row r="75" spans="1:29" ht="51" customHeight="1" x14ac:dyDescent="0.25">
      <c r="A75" s="308"/>
      <c r="B75" s="295"/>
      <c r="C75" s="302"/>
      <c r="D75" s="303"/>
      <c r="E75" s="304"/>
      <c r="F75" s="305"/>
      <c r="G75" s="304"/>
      <c r="H75" s="304"/>
      <c r="I75" s="304"/>
      <c r="J75" s="321" t="s">
        <v>213</v>
      </c>
      <c r="K75" s="312">
        <v>133</v>
      </c>
      <c r="L75" s="250"/>
      <c r="M75" s="313">
        <v>2</v>
      </c>
      <c r="N75" s="313">
        <v>3</v>
      </c>
      <c r="O75" s="314">
        <v>6340551180</v>
      </c>
      <c r="P75" s="315">
        <v>120</v>
      </c>
      <c r="Q75" s="253"/>
      <c r="R75" s="254"/>
      <c r="S75" s="276"/>
      <c r="T75" s="276"/>
      <c r="U75" s="276"/>
      <c r="V75" s="276"/>
      <c r="W75" s="256"/>
      <c r="X75" s="257"/>
      <c r="Y75" s="277">
        <f>Y76+Y77</f>
        <v>169260</v>
      </c>
      <c r="Z75" s="277">
        <f>Z76+Z77</f>
        <v>182280</v>
      </c>
      <c r="AA75" s="278">
        <f>AA76+AA77</f>
        <v>195300</v>
      </c>
      <c r="AB75" s="306"/>
      <c r="AC75" s="246"/>
    </row>
    <row r="76" spans="1:29" ht="30.75" customHeight="1" x14ac:dyDescent="0.25">
      <c r="A76" s="308"/>
      <c r="B76" s="295"/>
      <c r="C76" s="302"/>
      <c r="D76" s="303"/>
      <c r="E76" s="304"/>
      <c r="F76" s="305"/>
      <c r="G76" s="304"/>
      <c r="H76" s="304"/>
      <c r="I76" s="304"/>
      <c r="J76" s="321" t="s">
        <v>292</v>
      </c>
      <c r="K76" s="312">
        <v>133</v>
      </c>
      <c r="L76" s="250"/>
      <c r="M76" s="313">
        <v>2</v>
      </c>
      <c r="N76" s="313">
        <v>3</v>
      </c>
      <c r="O76" s="314">
        <v>6340551180</v>
      </c>
      <c r="P76" s="315">
        <v>121</v>
      </c>
      <c r="Q76" s="253"/>
      <c r="R76" s="254"/>
      <c r="S76" s="276"/>
      <c r="T76" s="276"/>
      <c r="U76" s="276"/>
      <c r="V76" s="276"/>
      <c r="W76" s="256"/>
      <c r="X76" s="257"/>
      <c r="Y76" s="277">
        <v>130000</v>
      </c>
      <c r="Z76" s="277">
        <v>140000</v>
      </c>
      <c r="AA76" s="278">
        <v>150000</v>
      </c>
      <c r="AB76" s="306"/>
      <c r="AC76" s="246"/>
    </row>
    <row r="77" spans="1:29" ht="84.75" customHeight="1" x14ac:dyDescent="0.25">
      <c r="A77" s="308"/>
      <c r="B77" s="295"/>
      <c r="C77" s="302"/>
      <c r="D77" s="303"/>
      <c r="E77" s="304"/>
      <c r="F77" s="305"/>
      <c r="G77" s="304"/>
      <c r="H77" s="304"/>
      <c r="I77" s="304"/>
      <c r="J77" s="321" t="s">
        <v>293</v>
      </c>
      <c r="K77" s="312">
        <v>133</v>
      </c>
      <c r="L77" s="250"/>
      <c r="M77" s="313">
        <v>2</v>
      </c>
      <c r="N77" s="313">
        <v>3</v>
      </c>
      <c r="O77" s="314">
        <v>6340551180</v>
      </c>
      <c r="P77" s="315">
        <v>129</v>
      </c>
      <c r="Q77" s="253"/>
      <c r="R77" s="254"/>
      <c r="S77" s="276"/>
      <c r="T77" s="276"/>
      <c r="U77" s="276"/>
      <c r="V77" s="276"/>
      <c r="W77" s="256"/>
      <c r="X77" s="257"/>
      <c r="Y77" s="277">
        <v>39260</v>
      </c>
      <c r="Z77" s="277">
        <v>42280</v>
      </c>
      <c r="AA77" s="285">
        <v>45300</v>
      </c>
      <c r="AB77" s="306"/>
      <c r="AC77" s="246"/>
    </row>
    <row r="78" spans="1:29" ht="65.25" customHeight="1" x14ac:dyDescent="0.25">
      <c r="A78" s="308"/>
      <c r="B78" s="295"/>
      <c r="C78" s="302"/>
      <c r="D78" s="303"/>
      <c r="E78" s="304"/>
      <c r="F78" s="305"/>
      <c r="G78" s="304"/>
      <c r="H78" s="304"/>
      <c r="I78" s="304"/>
      <c r="J78" s="321" t="s">
        <v>313</v>
      </c>
      <c r="K78" s="312">
        <v>133</v>
      </c>
      <c r="L78" s="250"/>
      <c r="M78" s="313">
        <v>2</v>
      </c>
      <c r="N78" s="313">
        <v>3</v>
      </c>
      <c r="O78" s="314">
        <v>6340551180</v>
      </c>
      <c r="P78" s="315">
        <v>200</v>
      </c>
      <c r="Q78" s="253"/>
      <c r="R78" s="254"/>
      <c r="S78" s="276"/>
      <c r="T78" s="276"/>
      <c r="U78" s="276"/>
      <c r="V78" s="276"/>
      <c r="W78" s="256"/>
      <c r="X78" s="257"/>
      <c r="Y78" s="277">
        <f>Y79</f>
        <v>13581.2</v>
      </c>
      <c r="Z78" s="277">
        <f>Z79</f>
        <v>17710.259999999998</v>
      </c>
      <c r="AA78" s="278">
        <f>AA79</f>
        <v>11871.11</v>
      </c>
      <c r="AB78" s="306"/>
      <c r="AC78" s="246"/>
    </row>
    <row r="79" spans="1:29" ht="65.25" customHeight="1" x14ac:dyDescent="0.25">
      <c r="A79" s="308"/>
      <c r="B79" s="295"/>
      <c r="C79" s="302"/>
      <c r="D79" s="303"/>
      <c r="E79" s="304"/>
      <c r="F79" s="305"/>
      <c r="G79" s="304"/>
      <c r="H79" s="304"/>
      <c r="I79" s="304"/>
      <c r="J79" s="321" t="s">
        <v>216</v>
      </c>
      <c r="K79" s="312">
        <v>133</v>
      </c>
      <c r="L79" s="250"/>
      <c r="M79" s="313">
        <v>2</v>
      </c>
      <c r="N79" s="313">
        <v>3</v>
      </c>
      <c r="O79" s="314">
        <v>6340551180</v>
      </c>
      <c r="P79" s="315">
        <v>240</v>
      </c>
      <c r="Q79" s="253"/>
      <c r="R79" s="254"/>
      <c r="S79" s="276"/>
      <c r="T79" s="276"/>
      <c r="U79" s="276"/>
      <c r="V79" s="276"/>
      <c r="W79" s="256"/>
      <c r="X79" s="257"/>
      <c r="Y79" s="277">
        <f>Y80</f>
        <v>13581.2</v>
      </c>
      <c r="Z79" s="277">
        <f>Z80</f>
        <v>17710.259999999998</v>
      </c>
      <c r="AA79" s="278">
        <f>AA80</f>
        <v>11871.11</v>
      </c>
      <c r="AB79" s="306"/>
      <c r="AC79" s="246"/>
    </row>
    <row r="80" spans="1:29" ht="39.75" customHeight="1" x14ac:dyDescent="0.25">
      <c r="A80" s="308"/>
      <c r="B80" s="295"/>
      <c r="C80" s="302"/>
      <c r="D80" s="303"/>
      <c r="E80" s="304"/>
      <c r="F80" s="305"/>
      <c r="G80" s="304"/>
      <c r="H80" s="304"/>
      <c r="I80" s="304"/>
      <c r="J80" s="321" t="s">
        <v>295</v>
      </c>
      <c r="K80" s="312">
        <v>133</v>
      </c>
      <c r="L80" s="250"/>
      <c r="M80" s="313">
        <v>2</v>
      </c>
      <c r="N80" s="313">
        <v>3</v>
      </c>
      <c r="O80" s="314">
        <v>6340551180</v>
      </c>
      <c r="P80" s="315">
        <v>244</v>
      </c>
      <c r="Q80" s="253"/>
      <c r="R80" s="254"/>
      <c r="S80" s="276"/>
      <c r="T80" s="276"/>
      <c r="U80" s="276"/>
      <c r="V80" s="276"/>
      <c r="W80" s="256"/>
      <c r="X80" s="257"/>
      <c r="Y80" s="277">
        <v>13581.2</v>
      </c>
      <c r="Z80" s="277">
        <v>17710.259999999998</v>
      </c>
      <c r="AA80" s="285">
        <v>11871.11</v>
      </c>
      <c r="AB80" s="306"/>
      <c r="AC80" s="246"/>
    </row>
    <row r="81" spans="1:28" ht="22.5" customHeight="1" x14ac:dyDescent="0.2">
      <c r="A81" s="230"/>
      <c r="B81" s="247" t="s">
        <v>314</v>
      </c>
      <c r="C81" s="322"/>
      <c r="D81" s="322"/>
      <c r="E81" s="322"/>
      <c r="F81" s="322"/>
      <c r="G81" s="322"/>
      <c r="H81" s="322"/>
      <c r="I81" s="322"/>
      <c r="J81" s="323"/>
      <c r="K81" s="249">
        <v>133</v>
      </c>
      <c r="L81" s="250">
        <v>300</v>
      </c>
      <c r="M81" s="251">
        <v>3</v>
      </c>
      <c r="N81" s="251">
        <v>0</v>
      </c>
      <c r="O81" s="252">
        <v>0</v>
      </c>
      <c r="P81" s="91">
        <v>0</v>
      </c>
      <c r="Q81" s="253"/>
      <c r="R81" s="254">
        <v>0</v>
      </c>
      <c r="S81" s="255"/>
      <c r="T81" s="255"/>
      <c r="U81" s="255"/>
      <c r="V81" s="255"/>
      <c r="W81" s="256">
        <v>0</v>
      </c>
      <c r="X81" s="257">
        <v>0</v>
      </c>
      <c r="Y81" s="258">
        <f>Y82+Y90</f>
        <v>203940.3</v>
      </c>
      <c r="Z81" s="258">
        <f>Z82+Z90</f>
        <v>22000</v>
      </c>
      <c r="AA81" s="259">
        <f>AA82+AA90</f>
        <v>0</v>
      </c>
      <c r="AB81" s="246" t="s">
        <v>172</v>
      </c>
    </row>
    <row r="82" spans="1:28" ht="51" customHeight="1" x14ac:dyDescent="0.2">
      <c r="A82" s="230"/>
      <c r="B82" s="261"/>
      <c r="C82" s="262"/>
      <c r="D82" s="324" t="s">
        <v>189</v>
      </c>
      <c r="E82" s="324"/>
      <c r="F82" s="324"/>
      <c r="G82" s="324"/>
      <c r="H82" s="324"/>
      <c r="I82" s="324"/>
      <c r="J82" s="325"/>
      <c r="K82" s="249">
        <v>133</v>
      </c>
      <c r="L82" s="250">
        <v>310</v>
      </c>
      <c r="M82" s="251">
        <v>3</v>
      </c>
      <c r="N82" s="251">
        <v>10</v>
      </c>
      <c r="O82" s="252">
        <v>0</v>
      </c>
      <c r="P82" s="91">
        <v>0</v>
      </c>
      <c r="Q82" s="253"/>
      <c r="R82" s="254">
        <v>0</v>
      </c>
      <c r="S82" s="255"/>
      <c r="T82" s="255"/>
      <c r="U82" s="255"/>
      <c r="V82" s="255"/>
      <c r="W82" s="256">
        <v>0</v>
      </c>
      <c r="X82" s="257">
        <v>0</v>
      </c>
      <c r="Y82" s="258">
        <f>Y83</f>
        <v>202540.3</v>
      </c>
      <c r="Z82" s="258">
        <f>Z83</f>
        <v>20000</v>
      </c>
      <c r="AA82" s="259">
        <f>AA83</f>
        <v>0</v>
      </c>
      <c r="AB82" s="246" t="s">
        <v>172</v>
      </c>
    </row>
    <row r="83" spans="1:28" ht="65.25" customHeight="1" x14ac:dyDescent="0.2">
      <c r="A83" s="230"/>
      <c r="B83" s="261"/>
      <c r="C83" s="262"/>
      <c r="D83" s="279"/>
      <c r="E83" s="270"/>
      <c r="F83" s="270"/>
      <c r="G83" s="294"/>
      <c r="H83" s="294"/>
      <c r="I83" s="294"/>
      <c r="J83" s="267" t="s">
        <v>291</v>
      </c>
      <c r="K83" s="249">
        <v>133</v>
      </c>
      <c r="L83" s="250"/>
      <c r="M83" s="251">
        <v>3</v>
      </c>
      <c r="N83" s="251">
        <v>10</v>
      </c>
      <c r="O83" s="252">
        <v>6300000000</v>
      </c>
      <c r="P83" s="91">
        <v>0</v>
      </c>
      <c r="Q83" s="253"/>
      <c r="R83" s="254"/>
      <c r="S83" s="268"/>
      <c r="T83" s="268"/>
      <c r="U83" s="268"/>
      <c r="V83" s="268"/>
      <c r="W83" s="256"/>
      <c r="X83" s="257"/>
      <c r="Y83" s="258">
        <f>Y84</f>
        <v>202540.3</v>
      </c>
      <c r="Z83" s="258">
        <f>Z84</f>
        <v>20000</v>
      </c>
      <c r="AA83" s="259">
        <f>AA84</f>
        <v>0</v>
      </c>
      <c r="AB83" s="246"/>
    </row>
    <row r="84" spans="1:28" ht="26.25" customHeight="1" x14ac:dyDescent="0.2">
      <c r="A84" s="230"/>
      <c r="B84" s="261"/>
      <c r="C84" s="262"/>
      <c r="D84" s="279"/>
      <c r="E84" s="270"/>
      <c r="F84" s="270" t="s">
        <v>210</v>
      </c>
      <c r="G84" s="294"/>
      <c r="H84" s="294"/>
      <c r="I84" s="294"/>
      <c r="J84" s="267" t="s">
        <v>210</v>
      </c>
      <c r="K84" s="249">
        <v>133</v>
      </c>
      <c r="L84" s="250"/>
      <c r="M84" s="251">
        <v>3</v>
      </c>
      <c r="N84" s="251">
        <v>10</v>
      </c>
      <c r="O84" s="252">
        <v>6340000000</v>
      </c>
      <c r="P84" s="91">
        <v>0</v>
      </c>
      <c r="Q84" s="253"/>
      <c r="R84" s="254"/>
      <c r="S84" s="268"/>
      <c r="T84" s="268"/>
      <c r="U84" s="268"/>
      <c r="V84" s="268"/>
      <c r="W84" s="256"/>
      <c r="X84" s="257"/>
      <c r="Y84" s="258">
        <f>Y85</f>
        <v>202540.3</v>
      </c>
      <c r="Z84" s="258">
        <f>Z85</f>
        <v>20000</v>
      </c>
      <c r="AA84" s="259">
        <f>AA85</f>
        <v>0</v>
      </c>
      <c r="AB84" s="246"/>
    </row>
    <row r="85" spans="1:28" ht="28.5" customHeight="1" x14ac:dyDescent="0.2">
      <c r="A85" s="230"/>
      <c r="B85" s="261"/>
      <c r="C85" s="269"/>
      <c r="D85" s="279"/>
      <c r="E85" s="280"/>
      <c r="F85" s="326" t="s">
        <v>315</v>
      </c>
      <c r="G85" s="327"/>
      <c r="H85" s="327"/>
      <c r="I85" s="327"/>
      <c r="J85" s="328"/>
      <c r="K85" s="273">
        <v>133</v>
      </c>
      <c r="L85" s="250">
        <v>310</v>
      </c>
      <c r="M85" s="274">
        <v>3</v>
      </c>
      <c r="N85" s="274">
        <v>10</v>
      </c>
      <c r="O85" s="275">
        <v>6340100000</v>
      </c>
      <c r="P85" s="98">
        <v>0</v>
      </c>
      <c r="Q85" s="253"/>
      <c r="R85" s="254">
        <v>0</v>
      </c>
      <c r="S85" s="283"/>
      <c r="T85" s="283"/>
      <c r="U85" s="283"/>
      <c r="V85" s="283"/>
      <c r="W85" s="256">
        <v>0</v>
      </c>
      <c r="X85" s="257">
        <v>0</v>
      </c>
      <c r="Y85" s="277">
        <f>Y86</f>
        <v>202540.3</v>
      </c>
      <c r="Z85" s="277">
        <f>Z86</f>
        <v>20000</v>
      </c>
      <c r="AA85" s="278">
        <f>AA86</f>
        <v>0</v>
      </c>
      <c r="AB85" s="246"/>
    </row>
    <row r="86" spans="1:28" ht="38.25" customHeight="1" x14ac:dyDescent="0.2">
      <c r="A86" s="230"/>
      <c r="B86" s="261"/>
      <c r="C86" s="269"/>
      <c r="D86" s="279"/>
      <c r="E86" s="280"/>
      <c r="F86" s="280"/>
      <c r="G86" s="284"/>
      <c r="H86" s="284"/>
      <c r="I86" s="284"/>
      <c r="J86" s="280" t="s">
        <v>238</v>
      </c>
      <c r="K86" s="273">
        <v>133</v>
      </c>
      <c r="L86" s="250">
        <v>310</v>
      </c>
      <c r="M86" s="274">
        <v>3</v>
      </c>
      <c r="N86" s="274">
        <v>10</v>
      </c>
      <c r="O86" s="275">
        <v>6340195020</v>
      </c>
      <c r="P86" s="98">
        <v>0</v>
      </c>
      <c r="Q86" s="253"/>
      <c r="R86" s="254"/>
      <c r="S86" s="276"/>
      <c r="T86" s="276"/>
      <c r="U86" s="276"/>
      <c r="V86" s="276"/>
      <c r="W86" s="256"/>
      <c r="X86" s="257"/>
      <c r="Y86" s="277">
        <f>Y87</f>
        <v>202540.3</v>
      </c>
      <c r="Z86" s="277">
        <f>Z87</f>
        <v>20000</v>
      </c>
      <c r="AA86" s="278">
        <f>AA87</f>
        <v>0</v>
      </c>
      <c r="AB86" s="246" t="s">
        <v>172</v>
      </c>
    </row>
    <row r="87" spans="1:28" ht="38.25" customHeight="1" x14ac:dyDescent="0.2">
      <c r="A87" s="230"/>
      <c r="B87" s="261"/>
      <c r="C87" s="269"/>
      <c r="D87" s="279"/>
      <c r="E87" s="280"/>
      <c r="F87" s="280"/>
      <c r="G87" s="284"/>
      <c r="H87" s="284"/>
      <c r="I87" s="284"/>
      <c r="J87" s="280" t="s">
        <v>313</v>
      </c>
      <c r="K87" s="273">
        <v>133</v>
      </c>
      <c r="L87" s="250"/>
      <c r="M87" s="274">
        <v>3</v>
      </c>
      <c r="N87" s="274">
        <v>10</v>
      </c>
      <c r="O87" s="275">
        <v>6340195020</v>
      </c>
      <c r="P87" s="98">
        <v>200</v>
      </c>
      <c r="Q87" s="253"/>
      <c r="R87" s="254"/>
      <c r="S87" s="276"/>
      <c r="T87" s="276"/>
      <c r="U87" s="276"/>
      <c r="V87" s="276"/>
      <c r="W87" s="256"/>
      <c r="X87" s="257"/>
      <c r="Y87" s="277">
        <f>Y88</f>
        <v>202540.3</v>
      </c>
      <c r="Z87" s="277">
        <f>Z88</f>
        <v>20000</v>
      </c>
      <c r="AA87" s="278">
        <f>AA88</f>
        <v>0</v>
      </c>
      <c r="AB87" s="246"/>
    </row>
    <row r="88" spans="1:28" ht="36" customHeight="1" x14ac:dyDescent="0.2">
      <c r="A88" s="230"/>
      <c r="B88" s="261"/>
      <c r="C88" s="269"/>
      <c r="D88" s="279"/>
      <c r="E88" s="280"/>
      <c r="F88" s="280"/>
      <c r="G88" s="284"/>
      <c r="H88" s="284"/>
      <c r="I88" s="284"/>
      <c r="J88" s="280" t="s">
        <v>216</v>
      </c>
      <c r="K88" s="273">
        <v>133</v>
      </c>
      <c r="L88" s="250">
        <v>310</v>
      </c>
      <c r="M88" s="274">
        <v>3</v>
      </c>
      <c r="N88" s="274">
        <v>10</v>
      </c>
      <c r="O88" s="275">
        <v>6340195220</v>
      </c>
      <c r="P88" s="98">
        <v>240</v>
      </c>
      <c r="Q88" s="253"/>
      <c r="R88" s="254"/>
      <c r="S88" s="276"/>
      <c r="T88" s="276"/>
      <c r="U88" s="276"/>
      <c r="V88" s="276"/>
      <c r="W88" s="256"/>
      <c r="X88" s="257"/>
      <c r="Y88" s="277">
        <f>Y89</f>
        <v>202540.3</v>
      </c>
      <c r="Z88" s="277">
        <f>Z89</f>
        <v>20000</v>
      </c>
      <c r="AA88" s="278">
        <f>AA89</f>
        <v>0</v>
      </c>
      <c r="AB88" s="246"/>
    </row>
    <row r="89" spans="1:28" ht="31.5" customHeight="1" x14ac:dyDescent="0.25">
      <c r="A89" s="230"/>
      <c r="B89" s="261"/>
      <c r="C89" s="269"/>
      <c r="D89" s="279"/>
      <c r="E89" s="284"/>
      <c r="F89" s="280"/>
      <c r="G89" s="281" t="s">
        <v>316</v>
      </c>
      <c r="H89" s="281"/>
      <c r="I89" s="281"/>
      <c r="J89" s="282"/>
      <c r="K89" s="273">
        <v>133</v>
      </c>
      <c r="L89" s="250">
        <v>310</v>
      </c>
      <c r="M89" s="274">
        <v>3</v>
      </c>
      <c r="N89" s="274">
        <v>10</v>
      </c>
      <c r="O89" s="275">
        <v>6340195220</v>
      </c>
      <c r="P89" s="98">
        <v>244</v>
      </c>
      <c r="Q89" s="253"/>
      <c r="R89" s="254">
        <v>10000</v>
      </c>
      <c r="S89" s="283"/>
      <c r="T89" s="283"/>
      <c r="U89" s="283"/>
      <c r="V89" s="283"/>
      <c r="W89" s="256">
        <v>0</v>
      </c>
      <c r="X89" s="257">
        <v>0</v>
      </c>
      <c r="Y89" s="277">
        <v>202540.3</v>
      </c>
      <c r="Z89" s="277">
        <v>20000</v>
      </c>
      <c r="AA89" s="285">
        <v>0</v>
      </c>
      <c r="AB89" s="246"/>
    </row>
    <row r="90" spans="1:28" ht="36" customHeight="1" x14ac:dyDescent="0.2">
      <c r="A90" s="230"/>
      <c r="B90" s="261"/>
      <c r="C90" s="329"/>
      <c r="D90" s="330"/>
      <c r="E90" s="331"/>
      <c r="F90" s="332"/>
      <c r="G90" s="331"/>
      <c r="H90" s="331"/>
      <c r="I90" s="331"/>
      <c r="J90" s="294" t="s">
        <v>190</v>
      </c>
      <c r="K90" s="273">
        <v>133</v>
      </c>
      <c r="L90" s="250"/>
      <c r="M90" s="274">
        <v>3</v>
      </c>
      <c r="N90" s="274">
        <v>14</v>
      </c>
      <c r="O90" s="275">
        <v>0</v>
      </c>
      <c r="P90" s="98">
        <v>0</v>
      </c>
      <c r="Q90" s="253"/>
      <c r="R90" s="254"/>
      <c r="S90" s="276"/>
      <c r="T90" s="276"/>
      <c r="U90" s="276"/>
      <c r="V90" s="276"/>
      <c r="W90" s="256"/>
      <c r="X90" s="257"/>
      <c r="Y90" s="258">
        <f>Y91</f>
        <v>1400</v>
      </c>
      <c r="Z90" s="258">
        <f>Z91</f>
        <v>2000</v>
      </c>
      <c r="AA90" s="259">
        <f>AA91</f>
        <v>0</v>
      </c>
      <c r="AB90" s="246"/>
    </row>
    <row r="91" spans="1:28" ht="91.5" customHeight="1" x14ac:dyDescent="0.2">
      <c r="A91" s="230"/>
      <c r="B91" s="261"/>
      <c r="C91" s="329"/>
      <c r="D91" s="330"/>
      <c r="E91" s="331"/>
      <c r="F91" s="332"/>
      <c r="G91" s="331"/>
      <c r="H91" s="331"/>
      <c r="I91" s="331"/>
      <c r="J91" s="294" t="s">
        <v>209</v>
      </c>
      <c r="K91" s="273">
        <v>133</v>
      </c>
      <c r="L91" s="250"/>
      <c r="M91" s="274">
        <v>3</v>
      </c>
      <c r="N91" s="274">
        <v>14</v>
      </c>
      <c r="O91" s="275">
        <v>6300000000</v>
      </c>
      <c r="P91" s="98">
        <v>0</v>
      </c>
      <c r="Q91" s="253"/>
      <c r="R91" s="254"/>
      <c r="S91" s="276"/>
      <c r="T91" s="276"/>
      <c r="U91" s="276"/>
      <c r="V91" s="276"/>
      <c r="W91" s="256"/>
      <c r="X91" s="257"/>
      <c r="Y91" s="258">
        <f>Y92</f>
        <v>1400</v>
      </c>
      <c r="Z91" s="258">
        <f>Z92</f>
        <v>2000</v>
      </c>
      <c r="AA91" s="259">
        <f>AA92</f>
        <v>0</v>
      </c>
      <c r="AB91" s="246"/>
    </row>
    <row r="92" spans="1:28" ht="29.25" customHeight="1" x14ac:dyDescent="0.2">
      <c r="A92" s="230"/>
      <c r="B92" s="261"/>
      <c r="C92" s="329"/>
      <c r="D92" s="330"/>
      <c r="E92" s="331"/>
      <c r="F92" s="332"/>
      <c r="G92" s="331"/>
      <c r="H92" s="331"/>
      <c r="I92" s="331"/>
      <c r="J92" s="294" t="s">
        <v>210</v>
      </c>
      <c r="K92" s="273">
        <v>133</v>
      </c>
      <c r="L92" s="250"/>
      <c r="M92" s="274">
        <v>3</v>
      </c>
      <c r="N92" s="274">
        <v>14</v>
      </c>
      <c r="O92" s="275">
        <v>6340000000</v>
      </c>
      <c r="P92" s="98">
        <v>0</v>
      </c>
      <c r="Q92" s="253"/>
      <c r="R92" s="254"/>
      <c r="S92" s="276"/>
      <c r="T92" s="276"/>
      <c r="U92" s="276"/>
      <c r="V92" s="276"/>
      <c r="W92" s="256"/>
      <c r="X92" s="257"/>
      <c r="Y92" s="258">
        <f>Y93</f>
        <v>1400</v>
      </c>
      <c r="Z92" s="258">
        <f>Z93</f>
        <v>2000</v>
      </c>
      <c r="AA92" s="259">
        <f>AA93</f>
        <v>0</v>
      </c>
      <c r="AB92" s="246"/>
    </row>
    <row r="93" spans="1:28" ht="33" customHeight="1" x14ac:dyDescent="0.2">
      <c r="A93" s="230"/>
      <c r="B93" s="261"/>
      <c r="C93" s="329"/>
      <c r="D93" s="330"/>
      <c r="E93" s="331"/>
      <c r="F93" s="332"/>
      <c r="G93" s="331"/>
      <c r="H93" s="331"/>
      <c r="I93" s="331"/>
      <c r="J93" s="294" t="s">
        <v>315</v>
      </c>
      <c r="K93" s="273">
        <v>133</v>
      </c>
      <c r="L93" s="250"/>
      <c r="M93" s="274">
        <v>3</v>
      </c>
      <c r="N93" s="274">
        <v>14</v>
      </c>
      <c r="O93" s="275">
        <v>6340100000</v>
      </c>
      <c r="P93" s="98">
        <v>0</v>
      </c>
      <c r="Q93" s="253"/>
      <c r="R93" s="254"/>
      <c r="S93" s="276"/>
      <c r="T93" s="276"/>
      <c r="U93" s="276"/>
      <c r="V93" s="276"/>
      <c r="W93" s="256"/>
      <c r="X93" s="257"/>
      <c r="Y93" s="258">
        <f>Y94</f>
        <v>1400</v>
      </c>
      <c r="Z93" s="258">
        <f>Z94</f>
        <v>2000</v>
      </c>
      <c r="AA93" s="259">
        <f>AA94</f>
        <v>0</v>
      </c>
      <c r="AB93" s="246"/>
    </row>
    <row r="94" spans="1:28" ht="30" customHeight="1" x14ac:dyDescent="0.2">
      <c r="A94" s="230"/>
      <c r="B94" s="261"/>
      <c r="C94" s="329"/>
      <c r="D94" s="330"/>
      <c r="E94" s="331"/>
      <c r="F94" s="332"/>
      <c r="G94" s="331"/>
      <c r="H94" s="331"/>
      <c r="I94" s="331"/>
      <c r="J94" s="332" t="s">
        <v>242</v>
      </c>
      <c r="K94" s="273">
        <v>133</v>
      </c>
      <c r="L94" s="250"/>
      <c r="M94" s="274">
        <v>3</v>
      </c>
      <c r="N94" s="274">
        <v>14</v>
      </c>
      <c r="O94" s="275">
        <v>6340120040</v>
      </c>
      <c r="P94" s="98">
        <v>0</v>
      </c>
      <c r="Q94" s="253"/>
      <c r="R94" s="254"/>
      <c r="S94" s="276"/>
      <c r="T94" s="276"/>
      <c r="U94" s="276"/>
      <c r="V94" s="276"/>
      <c r="W94" s="256"/>
      <c r="X94" s="257"/>
      <c r="Y94" s="258">
        <f>Y95</f>
        <v>1400</v>
      </c>
      <c r="Z94" s="258">
        <f>Z95</f>
        <v>2000</v>
      </c>
      <c r="AA94" s="259">
        <f>AA95</f>
        <v>0</v>
      </c>
      <c r="AB94" s="246"/>
    </row>
    <row r="95" spans="1:28" ht="34.5" customHeight="1" x14ac:dyDescent="0.2">
      <c r="A95" s="230"/>
      <c r="B95" s="261"/>
      <c r="C95" s="329"/>
      <c r="D95" s="330"/>
      <c r="E95" s="331"/>
      <c r="F95" s="332"/>
      <c r="G95" s="331"/>
      <c r="H95" s="331"/>
      <c r="I95" s="331"/>
      <c r="J95" s="267" t="s">
        <v>313</v>
      </c>
      <c r="K95" s="273">
        <v>133</v>
      </c>
      <c r="L95" s="250"/>
      <c r="M95" s="274">
        <v>3</v>
      </c>
      <c r="N95" s="274">
        <v>14</v>
      </c>
      <c r="O95" s="275">
        <v>6340120040</v>
      </c>
      <c r="P95" s="98">
        <v>200</v>
      </c>
      <c r="Q95" s="253"/>
      <c r="R95" s="254"/>
      <c r="S95" s="276"/>
      <c r="T95" s="276"/>
      <c r="U95" s="276"/>
      <c r="V95" s="276"/>
      <c r="W95" s="256"/>
      <c r="X95" s="257"/>
      <c r="Y95" s="277">
        <f>Y96</f>
        <v>1400</v>
      </c>
      <c r="Z95" s="277">
        <f>Z96</f>
        <v>2000</v>
      </c>
      <c r="AA95" s="278">
        <f>AA96</f>
        <v>0</v>
      </c>
      <c r="AB95" s="246"/>
    </row>
    <row r="96" spans="1:28" ht="39.75" customHeight="1" x14ac:dyDescent="0.2">
      <c r="A96" s="230"/>
      <c r="B96" s="261"/>
      <c r="C96" s="329"/>
      <c r="D96" s="330"/>
      <c r="E96" s="331"/>
      <c r="F96" s="332"/>
      <c r="G96" s="331"/>
      <c r="H96" s="331"/>
      <c r="I96" s="331"/>
      <c r="J96" s="332" t="s">
        <v>216</v>
      </c>
      <c r="K96" s="273">
        <v>133</v>
      </c>
      <c r="L96" s="250"/>
      <c r="M96" s="274">
        <v>3</v>
      </c>
      <c r="N96" s="274">
        <v>14</v>
      </c>
      <c r="O96" s="275">
        <v>6340120040</v>
      </c>
      <c r="P96" s="98">
        <v>240</v>
      </c>
      <c r="Q96" s="253"/>
      <c r="R96" s="254"/>
      <c r="S96" s="276"/>
      <c r="T96" s="276"/>
      <c r="U96" s="276"/>
      <c r="V96" s="276"/>
      <c r="W96" s="256"/>
      <c r="X96" s="257"/>
      <c r="Y96" s="277">
        <f>Y97</f>
        <v>1400</v>
      </c>
      <c r="Z96" s="277">
        <f>Z97</f>
        <v>2000</v>
      </c>
      <c r="AA96" s="278">
        <f>AA97</f>
        <v>0</v>
      </c>
      <c r="AB96" s="246" t="s">
        <v>172</v>
      </c>
    </row>
    <row r="97" spans="1:28" ht="20.25" customHeight="1" x14ac:dyDescent="0.25">
      <c r="A97" s="230"/>
      <c r="B97" s="261"/>
      <c r="C97" s="329"/>
      <c r="D97" s="330"/>
      <c r="E97" s="331"/>
      <c r="F97" s="332"/>
      <c r="G97" s="331"/>
      <c r="H97" s="331"/>
      <c r="I97" s="331"/>
      <c r="J97" s="332" t="s">
        <v>316</v>
      </c>
      <c r="K97" s="273">
        <v>133</v>
      </c>
      <c r="L97" s="250"/>
      <c r="M97" s="274">
        <v>3</v>
      </c>
      <c r="N97" s="274">
        <v>14</v>
      </c>
      <c r="O97" s="275">
        <v>6340120040</v>
      </c>
      <c r="P97" s="98">
        <v>244</v>
      </c>
      <c r="Q97" s="253"/>
      <c r="R97" s="254"/>
      <c r="S97" s="276"/>
      <c r="T97" s="276"/>
      <c r="U97" s="276"/>
      <c r="V97" s="276"/>
      <c r="W97" s="256"/>
      <c r="X97" s="257"/>
      <c r="Y97" s="277">
        <v>1400</v>
      </c>
      <c r="Z97" s="277">
        <v>2000</v>
      </c>
      <c r="AA97" s="285">
        <v>0</v>
      </c>
      <c r="AB97" s="246"/>
    </row>
    <row r="98" spans="1:28" ht="20.25" customHeight="1" x14ac:dyDescent="0.2">
      <c r="A98" s="230"/>
      <c r="B98" s="261"/>
      <c r="C98" s="333"/>
      <c r="D98" s="294"/>
      <c r="E98" s="331"/>
      <c r="F98" s="332"/>
      <c r="G98" s="331"/>
      <c r="H98" s="331"/>
      <c r="I98" s="331"/>
      <c r="J98" s="332" t="s">
        <v>317</v>
      </c>
      <c r="K98" s="273">
        <v>133</v>
      </c>
      <c r="L98" s="250"/>
      <c r="M98" s="274">
        <v>4</v>
      </c>
      <c r="N98" s="274">
        <v>0</v>
      </c>
      <c r="O98" s="275">
        <v>0</v>
      </c>
      <c r="P98" s="98">
        <v>0</v>
      </c>
      <c r="Q98" s="253"/>
      <c r="R98" s="254"/>
      <c r="S98" s="276"/>
      <c r="T98" s="276"/>
      <c r="U98" s="276"/>
      <c r="V98" s="276"/>
      <c r="W98" s="256"/>
      <c r="X98" s="257"/>
      <c r="Y98" s="277">
        <f>Y99</f>
        <v>1178640.74</v>
      </c>
      <c r="Z98" s="277">
        <f>Z99</f>
        <v>1063000</v>
      </c>
      <c r="AA98" s="278">
        <f>AA99</f>
        <v>1408000</v>
      </c>
      <c r="AB98" s="246"/>
    </row>
    <row r="99" spans="1:28" ht="20.25" customHeight="1" x14ac:dyDescent="0.2">
      <c r="A99" s="230"/>
      <c r="B99" s="261"/>
      <c r="C99" s="333"/>
      <c r="D99" s="294"/>
      <c r="E99" s="331"/>
      <c r="F99" s="332"/>
      <c r="G99" s="331"/>
      <c r="H99" s="331"/>
      <c r="I99" s="331"/>
      <c r="J99" s="332" t="s">
        <v>192</v>
      </c>
      <c r="K99" s="273">
        <v>133</v>
      </c>
      <c r="L99" s="250"/>
      <c r="M99" s="274">
        <v>4</v>
      </c>
      <c r="N99" s="274">
        <v>9</v>
      </c>
      <c r="O99" s="275">
        <v>0</v>
      </c>
      <c r="P99" s="98">
        <v>0</v>
      </c>
      <c r="Q99" s="253"/>
      <c r="R99" s="254"/>
      <c r="S99" s="276"/>
      <c r="T99" s="276"/>
      <c r="U99" s="276"/>
      <c r="V99" s="276"/>
      <c r="W99" s="256"/>
      <c r="X99" s="257"/>
      <c r="Y99" s="277">
        <f>Y100</f>
        <v>1178640.74</v>
      </c>
      <c r="Z99" s="277">
        <f>Z100</f>
        <v>1063000</v>
      </c>
      <c r="AA99" s="278">
        <f>AA100</f>
        <v>1408000</v>
      </c>
      <c r="AB99" s="246"/>
    </row>
    <row r="100" spans="1:28" ht="56.25" customHeight="1" x14ac:dyDescent="0.2">
      <c r="A100" s="230"/>
      <c r="B100" s="334"/>
      <c r="C100" s="335"/>
      <c r="D100" s="335"/>
      <c r="E100" s="336"/>
      <c r="F100" s="336"/>
      <c r="G100" s="336"/>
      <c r="H100" s="336"/>
      <c r="I100" s="336"/>
      <c r="J100" s="267" t="s">
        <v>291</v>
      </c>
      <c r="K100" s="249">
        <v>133</v>
      </c>
      <c r="L100" s="250"/>
      <c r="M100" s="251">
        <v>4</v>
      </c>
      <c r="N100" s="251">
        <v>9</v>
      </c>
      <c r="O100" s="275">
        <v>6300000000</v>
      </c>
      <c r="P100" s="91">
        <v>0</v>
      </c>
      <c r="Q100" s="253"/>
      <c r="R100" s="254"/>
      <c r="S100" s="268"/>
      <c r="T100" s="268"/>
      <c r="U100" s="268"/>
      <c r="V100" s="268"/>
      <c r="W100" s="256"/>
      <c r="X100" s="257"/>
      <c r="Y100" s="258">
        <f>Y101+Y108</f>
        <v>1178640.74</v>
      </c>
      <c r="Z100" s="258">
        <f>Z101+Z108</f>
        <v>1063000</v>
      </c>
      <c r="AA100" s="259">
        <f>AA101+AA108</f>
        <v>1408000</v>
      </c>
      <c r="AB100" s="246"/>
    </row>
    <row r="101" spans="1:28" ht="33" customHeight="1" x14ac:dyDescent="0.2">
      <c r="A101" s="230"/>
      <c r="B101" s="334"/>
      <c r="C101" s="335"/>
      <c r="D101" s="335"/>
      <c r="E101" s="336"/>
      <c r="F101" s="335"/>
      <c r="G101" s="336"/>
      <c r="H101" s="336"/>
      <c r="I101" s="336"/>
      <c r="J101" s="267" t="s">
        <v>210</v>
      </c>
      <c r="K101" s="249">
        <v>133</v>
      </c>
      <c r="L101" s="250"/>
      <c r="M101" s="251">
        <v>4</v>
      </c>
      <c r="N101" s="251">
        <v>9</v>
      </c>
      <c r="O101" s="275">
        <v>6340000000</v>
      </c>
      <c r="P101" s="91">
        <v>0</v>
      </c>
      <c r="Q101" s="253"/>
      <c r="R101" s="254"/>
      <c r="S101" s="268"/>
      <c r="T101" s="268"/>
      <c r="U101" s="268"/>
      <c r="V101" s="268"/>
      <c r="W101" s="256"/>
      <c r="X101" s="257"/>
      <c r="Y101" s="258">
        <f>Y102</f>
        <v>1103640.74</v>
      </c>
      <c r="Z101" s="258">
        <f>Z102</f>
        <v>1063000</v>
      </c>
      <c r="AA101" s="259">
        <f>AA102</f>
        <v>1408000</v>
      </c>
      <c r="AB101" s="246"/>
    </row>
    <row r="102" spans="1:28" ht="33" customHeight="1" x14ac:dyDescent="0.2">
      <c r="A102" s="230"/>
      <c r="B102" s="334"/>
      <c r="C102" s="335"/>
      <c r="D102" s="335"/>
      <c r="E102" s="336"/>
      <c r="F102" s="335"/>
      <c r="G102" s="336"/>
      <c r="H102" s="336"/>
      <c r="I102" s="336"/>
      <c r="J102" s="267" t="s">
        <v>318</v>
      </c>
      <c r="K102" s="249">
        <v>133</v>
      </c>
      <c r="L102" s="250"/>
      <c r="M102" s="251">
        <v>4</v>
      </c>
      <c r="N102" s="251">
        <v>9</v>
      </c>
      <c r="O102" s="275">
        <v>6340200000</v>
      </c>
      <c r="P102" s="91">
        <v>0</v>
      </c>
      <c r="Q102" s="253"/>
      <c r="R102" s="254"/>
      <c r="S102" s="268"/>
      <c r="T102" s="268"/>
      <c r="U102" s="268"/>
      <c r="V102" s="268"/>
      <c r="W102" s="256"/>
      <c r="X102" s="257"/>
      <c r="Y102" s="258">
        <f>Y103</f>
        <v>1103640.74</v>
      </c>
      <c r="Z102" s="258">
        <f>Z103</f>
        <v>1063000</v>
      </c>
      <c r="AA102" s="259">
        <f>AA103</f>
        <v>1408000</v>
      </c>
      <c r="AB102" s="246"/>
    </row>
    <row r="103" spans="1:28" ht="33" customHeight="1" x14ac:dyDescent="0.2">
      <c r="A103" s="230"/>
      <c r="B103" s="334"/>
      <c r="C103" s="335"/>
      <c r="D103" s="335"/>
      <c r="E103" s="336"/>
      <c r="F103" s="335"/>
      <c r="G103" s="336"/>
      <c r="H103" s="336"/>
      <c r="I103" s="336"/>
      <c r="J103" s="267" t="s">
        <v>319</v>
      </c>
      <c r="K103" s="249">
        <v>133</v>
      </c>
      <c r="L103" s="250"/>
      <c r="M103" s="251">
        <v>4</v>
      </c>
      <c r="N103" s="251">
        <v>9</v>
      </c>
      <c r="O103" s="275" t="s">
        <v>245</v>
      </c>
      <c r="P103" s="91">
        <v>0</v>
      </c>
      <c r="Q103" s="253"/>
      <c r="R103" s="254"/>
      <c r="S103" s="268"/>
      <c r="T103" s="268"/>
      <c r="U103" s="268"/>
      <c r="V103" s="268"/>
      <c r="W103" s="256"/>
      <c r="X103" s="257"/>
      <c r="Y103" s="258">
        <f>Y104</f>
        <v>1103640.74</v>
      </c>
      <c r="Z103" s="258">
        <f>Z104</f>
        <v>1063000</v>
      </c>
      <c r="AA103" s="259">
        <f>AA104</f>
        <v>1408000</v>
      </c>
      <c r="AB103" s="246"/>
    </row>
    <row r="104" spans="1:28" ht="33" customHeight="1" x14ac:dyDescent="0.2">
      <c r="A104" s="230"/>
      <c r="B104" s="334"/>
      <c r="C104" s="335"/>
      <c r="D104" s="335"/>
      <c r="E104" s="336"/>
      <c r="F104" s="335"/>
      <c r="G104" s="336"/>
      <c r="H104" s="336"/>
      <c r="I104" s="336"/>
      <c r="J104" s="267" t="s">
        <v>313</v>
      </c>
      <c r="K104" s="249">
        <v>133</v>
      </c>
      <c r="L104" s="250"/>
      <c r="M104" s="251">
        <v>4</v>
      </c>
      <c r="N104" s="251">
        <v>9</v>
      </c>
      <c r="O104" s="275" t="s">
        <v>245</v>
      </c>
      <c r="P104" s="91">
        <v>200</v>
      </c>
      <c r="Q104" s="253"/>
      <c r="R104" s="254"/>
      <c r="S104" s="268"/>
      <c r="T104" s="268"/>
      <c r="U104" s="268"/>
      <c r="V104" s="268"/>
      <c r="W104" s="256"/>
      <c r="X104" s="257"/>
      <c r="Y104" s="258">
        <f>Y105</f>
        <v>1103640.74</v>
      </c>
      <c r="Z104" s="258">
        <f>Z105</f>
        <v>1063000</v>
      </c>
      <c r="AA104" s="259">
        <f>AA105</f>
        <v>1408000</v>
      </c>
      <c r="AB104" s="246"/>
    </row>
    <row r="105" spans="1:28" ht="33" customHeight="1" x14ac:dyDescent="0.2">
      <c r="A105" s="230"/>
      <c r="B105" s="334"/>
      <c r="C105" s="335"/>
      <c r="D105" s="335"/>
      <c r="E105" s="336"/>
      <c r="F105" s="335"/>
      <c r="G105" s="336"/>
      <c r="H105" s="336"/>
      <c r="I105" s="336"/>
      <c r="J105" s="267" t="s">
        <v>216</v>
      </c>
      <c r="K105" s="249">
        <v>133</v>
      </c>
      <c r="L105" s="250"/>
      <c r="M105" s="251">
        <v>4</v>
      </c>
      <c r="N105" s="251">
        <v>9</v>
      </c>
      <c r="O105" s="275" t="s">
        <v>245</v>
      </c>
      <c r="P105" s="91">
        <v>240</v>
      </c>
      <c r="Q105" s="253"/>
      <c r="R105" s="254"/>
      <c r="S105" s="268"/>
      <c r="T105" s="268"/>
      <c r="U105" s="268"/>
      <c r="V105" s="268"/>
      <c r="W105" s="256"/>
      <c r="X105" s="257"/>
      <c r="Y105" s="258">
        <f>Y106+Y107</f>
        <v>1103640.74</v>
      </c>
      <c r="Z105" s="258">
        <v>1063000</v>
      </c>
      <c r="AA105" s="92">
        <v>1408000</v>
      </c>
      <c r="AB105" s="246"/>
    </row>
    <row r="106" spans="1:28" ht="31.5" customHeight="1" x14ac:dyDescent="0.25">
      <c r="A106" s="230"/>
      <c r="B106" s="261"/>
      <c r="C106" s="269"/>
      <c r="D106" s="279"/>
      <c r="E106" s="300"/>
      <c r="F106" s="299"/>
      <c r="G106" s="337" t="s">
        <v>316</v>
      </c>
      <c r="H106" s="337"/>
      <c r="I106" s="337"/>
      <c r="J106" s="338"/>
      <c r="K106" s="273">
        <v>133</v>
      </c>
      <c r="L106" s="250">
        <v>409</v>
      </c>
      <c r="M106" s="274">
        <v>4</v>
      </c>
      <c r="N106" s="274">
        <v>9</v>
      </c>
      <c r="O106" s="275" t="s">
        <v>245</v>
      </c>
      <c r="P106" s="98">
        <v>244</v>
      </c>
      <c r="Q106" s="253"/>
      <c r="R106" s="254">
        <v>10000</v>
      </c>
      <c r="S106" s="283"/>
      <c r="T106" s="283"/>
      <c r="U106" s="283"/>
      <c r="V106" s="283"/>
      <c r="W106" s="256">
        <v>0</v>
      </c>
      <c r="X106" s="257">
        <v>0</v>
      </c>
      <c r="Y106" s="277">
        <v>658640.74</v>
      </c>
      <c r="Z106" s="277">
        <v>598000</v>
      </c>
      <c r="AA106" s="285">
        <v>787000</v>
      </c>
      <c r="AB106" s="246"/>
    </row>
    <row r="107" spans="1:28" ht="21" customHeight="1" x14ac:dyDescent="0.25">
      <c r="A107" s="230"/>
      <c r="B107" s="261"/>
      <c r="C107" s="329"/>
      <c r="D107" s="330"/>
      <c r="E107" s="304"/>
      <c r="F107" s="305"/>
      <c r="G107" s="304"/>
      <c r="H107" s="304"/>
      <c r="I107" s="304"/>
      <c r="J107" s="305" t="s">
        <v>296</v>
      </c>
      <c r="K107" s="273">
        <v>133</v>
      </c>
      <c r="L107" s="250"/>
      <c r="M107" s="274">
        <v>4</v>
      </c>
      <c r="N107" s="274">
        <v>9</v>
      </c>
      <c r="O107" s="275" t="s">
        <v>245</v>
      </c>
      <c r="P107" s="98">
        <v>247</v>
      </c>
      <c r="Q107" s="253"/>
      <c r="R107" s="254"/>
      <c r="S107" s="276"/>
      <c r="T107" s="276"/>
      <c r="U107" s="276"/>
      <c r="V107" s="276"/>
      <c r="W107" s="256"/>
      <c r="X107" s="257"/>
      <c r="Y107" s="277">
        <v>445000</v>
      </c>
      <c r="Z107" s="277">
        <v>465000</v>
      </c>
      <c r="AA107" s="285">
        <v>621000</v>
      </c>
      <c r="AB107" s="246"/>
    </row>
    <row r="108" spans="1:28" ht="33" customHeight="1" x14ac:dyDescent="0.2">
      <c r="A108" s="230"/>
      <c r="B108" s="261"/>
      <c r="C108" s="329"/>
      <c r="D108" s="330"/>
      <c r="E108" s="304"/>
      <c r="F108" s="305"/>
      <c r="G108" s="304"/>
      <c r="H108" s="304"/>
      <c r="I108" s="304"/>
      <c r="J108" s="305" t="s">
        <v>246</v>
      </c>
      <c r="K108" s="273">
        <v>133</v>
      </c>
      <c r="L108" s="250"/>
      <c r="M108" s="274">
        <v>4</v>
      </c>
      <c r="N108" s="274">
        <v>9</v>
      </c>
      <c r="O108" s="275">
        <v>6350000000</v>
      </c>
      <c r="P108" s="98">
        <v>0</v>
      </c>
      <c r="Q108" s="253"/>
      <c r="R108" s="254"/>
      <c r="S108" s="276"/>
      <c r="T108" s="276"/>
      <c r="U108" s="276"/>
      <c r="V108" s="276"/>
      <c r="W108" s="256"/>
      <c r="X108" s="257"/>
      <c r="Y108" s="277">
        <f>Y109</f>
        <v>75000</v>
      </c>
      <c r="Z108" s="277">
        <f>Z109</f>
        <v>0</v>
      </c>
      <c r="AA108" s="278">
        <f>AA109</f>
        <v>0</v>
      </c>
      <c r="AB108" s="246"/>
    </row>
    <row r="109" spans="1:28" ht="99" customHeight="1" x14ac:dyDescent="0.2">
      <c r="A109" s="308"/>
      <c r="B109" s="261"/>
      <c r="C109" s="329"/>
      <c r="D109" s="330"/>
      <c r="E109" s="304"/>
      <c r="F109" s="305"/>
      <c r="G109" s="304"/>
      <c r="H109" s="304"/>
      <c r="I109" s="304"/>
      <c r="J109" s="305" t="s">
        <v>247</v>
      </c>
      <c r="K109" s="273">
        <v>133</v>
      </c>
      <c r="L109" s="250"/>
      <c r="M109" s="274">
        <v>4</v>
      </c>
      <c r="N109" s="274">
        <v>9</v>
      </c>
      <c r="O109" s="275" t="s">
        <v>248</v>
      </c>
      <c r="P109" s="98">
        <v>0</v>
      </c>
      <c r="Q109" s="253"/>
      <c r="R109" s="254"/>
      <c r="S109" s="276"/>
      <c r="T109" s="276"/>
      <c r="U109" s="276"/>
      <c r="V109" s="276"/>
      <c r="W109" s="256"/>
      <c r="X109" s="257"/>
      <c r="Y109" s="277">
        <f>Y110</f>
        <v>75000</v>
      </c>
      <c r="Z109" s="277">
        <f>Z110</f>
        <v>0</v>
      </c>
      <c r="AA109" s="278">
        <f>AA110</f>
        <v>0</v>
      </c>
      <c r="AB109" s="246"/>
    </row>
    <row r="110" spans="1:28" ht="99" customHeight="1" x14ac:dyDescent="0.2">
      <c r="A110" s="308"/>
      <c r="B110" s="261"/>
      <c r="C110" s="329"/>
      <c r="D110" s="330"/>
      <c r="E110" s="304"/>
      <c r="F110" s="305"/>
      <c r="G110" s="304"/>
      <c r="H110" s="304"/>
      <c r="I110" s="304"/>
      <c r="J110" s="305" t="s">
        <v>320</v>
      </c>
      <c r="K110" s="273">
        <v>133</v>
      </c>
      <c r="L110" s="250"/>
      <c r="M110" s="274">
        <v>4</v>
      </c>
      <c r="N110" s="274">
        <v>9</v>
      </c>
      <c r="O110" s="275" t="s">
        <v>250</v>
      </c>
      <c r="P110" s="98">
        <v>0</v>
      </c>
      <c r="Q110" s="253"/>
      <c r="R110" s="254"/>
      <c r="S110" s="276"/>
      <c r="T110" s="276"/>
      <c r="U110" s="276"/>
      <c r="V110" s="276"/>
      <c r="W110" s="256"/>
      <c r="X110" s="257"/>
      <c r="Y110" s="277">
        <f>Y111</f>
        <v>75000</v>
      </c>
      <c r="Z110" s="277">
        <f>Z111</f>
        <v>0</v>
      </c>
      <c r="AA110" s="278">
        <f>AA111</f>
        <v>0</v>
      </c>
      <c r="AB110" s="246"/>
    </row>
    <row r="111" spans="1:28" ht="42.75" customHeight="1" x14ac:dyDescent="0.2">
      <c r="A111" s="308"/>
      <c r="B111" s="261"/>
      <c r="C111" s="329"/>
      <c r="D111" s="330"/>
      <c r="E111" s="304"/>
      <c r="F111" s="305"/>
      <c r="G111" s="304"/>
      <c r="H111" s="304"/>
      <c r="I111" s="304"/>
      <c r="J111" s="305" t="s">
        <v>321</v>
      </c>
      <c r="K111" s="273">
        <v>133</v>
      </c>
      <c r="L111" s="250"/>
      <c r="M111" s="274">
        <v>4</v>
      </c>
      <c r="N111" s="274">
        <v>9</v>
      </c>
      <c r="O111" s="275" t="s">
        <v>250</v>
      </c>
      <c r="P111" s="98">
        <v>240</v>
      </c>
      <c r="Q111" s="253"/>
      <c r="R111" s="254"/>
      <c r="S111" s="276"/>
      <c r="T111" s="276"/>
      <c r="U111" s="276"/>
      <c r="V111" s="276"/>
      <c r="W111" s="256"/>
      <c r="X111" s="257"/>
      <c r="Y111" s="277">
        <f>Y112</f>
        <v>75000</v>
      </c>
      <c r="Z111" s="277">
        <f>Z112</f>
        <v>0</v>
      </c>
      <c r="AA111" s="278">
        <f>AA112</f>
        <v>0</v>
      </c>
      <c r="AB111" s="246"/>
    </row>
    <row r="112" spans="1:28" ht="42.75" customHeight="1" x14ac:dyDescent="0.25">
      <c r="A112" s="308"/>
      <c r="B112" s="261"/>
      <c r="C112" s="329"/>
      <c r="D112" s="330"/>
      <c r="E112" s="304"/>
      <c r="F112" s="305"/>
      <c r="G112" s="304"/>
      <c r="H112" s="304"/>
      <c r="I112" s="304"/>
      <c r="J112" s="305" t="s">
        <v>295</v>
      </c>
      <c r="K112" s="273">
        <v>133</v>
      </c>
      <c r="L112" s="250"/>
      <c r="M112" s="274">
        <v>4</v>
      </c>
      <c r="N112" s="274">
        <v>9</v>
      </c>
      <c r="O112" s="275" t="s">
        <v>250</v>
      </c>
      <c r="P112" s="98">
        <v>244</v>
      </c>
      <c r="Q112" s="253"/>
      <c r="R112" s="254"/>
      <c r="S112" s="276"/>
      <c r="T112" s="276"/>
      <c r="U112" s="276"/>
      <c r="V112" s="276"/>
      <c r="W112" s="256"/>
      <c r="X112" s="257"/>
      <c r="Y112" s="277">
        <v>75000</v>
      </c>
      <c r="Z112" s="277">
        <v>0</v>
      </c>
      <c r="AA112" s="285">
        <v>0</v>
      </c>
      <c r="AB112" s="246"/>
    </row>
    <row r="113" spans="1:28" ht="42.75" customHeight="1" x14ac:dyDescent="0.2">
      <c r="A113" s="308"/>
      <c r="B113" s="261"/>
      <c r="C113" s="333"/>
      <c r="D113" s="330"/>
      <c r="E113" s="305"/>
      <c r="F113" s="305"/>
      <c r="G113" s="305"/>
      <c r="H113" s="305"/>
      <c r="I113" s="305"/>
      <c r="J113" s="305" t="s">
        <v>322</v>
      </c>
      <c r="K113" s="273">
        <v>133</v>
      </c>
      <c r="L113" s="250"/>
      <c r="M113" s="274">
        <v>5</v>
      </c>
      <c r="N113" s="274">
        <v>0</v>
      </c>
      <c r="O113" s="275">
        <v>0</v>
      </c>
      <c r="P113" s="98">
        <v>0</v>
      </c>
      <c r="Q113" s="253"/>
      <c r="R113" s="254"/>
      <c r="S113" s="276"/>
      <c r="T113" s="276"/>
      <c r="U113" s="276"/>
      <c r="V113" s="276"/>
      <c r="W113" s="256"/>
      <c r="X113" s="257"/>
      <c r="Y113" s="277">
        <f>Y114</f>
        <v>41151.699999999997</v>
      </c>
      <c r="Z113" s="277">
        <f>Z114</f>
        <v>20000</v>
      </c>
      <c r="AA113" s="278">
        <f>AA114</f>
        <v>0</v>
      </c>
      <c r="AB113" s="246"/>
    </row>
    <row r="114" spans="1:28" ht="42.75" customHeight="1" x14ac:dyDescent="0.2">
      <c r="A114" s="308"/>
      <c r="B114" s="261"/>
      <c r="C114" s="333"/>
      <c r="D114" s="330"/>
      <c r="E114" s="305"/>
      <c r="F114" s="305"/>
      <c r="G114" s="305"/>
      <c r="H114" s="305"/>
      <c r="I114" s="305"/>
      <c r="J114" s="305" t="s">
        <v>323</v>
      </c>
      <c r="K114" s="273">
        <v>133</v>
      </c>
      <c r="L114" s="250"/>
      <c r="M114" s="274">
        <v>5</v>
      </c>
      <c r="N114" s="274">
        <v>3</v>
      </c>
      <c r="O114" s="275">
        <v>0</v>
      </c>
      <c r="P114" s="98">
        <v>0</v>
      </c>
      <c r="Q114" s="253"/>
      <c r="R114" s="254"/>
      <c r="S114" s="276"/>
      <c r="T114" s="276"/>
      <c r="U114" s="276"/>
      <c r="V114" s="276"/>
      <c r="W114" s="256"/>
      <c r="X114" s="257"/>
      <c r="Y114" s="277">
        <f>Y115</f>
        <v>41151.699999999997</v>
      </c>
      <c r="Z114" s="277">
        <f>Z115</f>
        <v>20000</v>
      </c>
      <c r="AA114" s="278">
        <f>AA115</f>
        <v>0</v>
      </c>
      <c r="AB114" s="246"/>
    </row>
    <row r="115" spans="1:28" ht="52.5" customHeight="1" x14ac:dyDescent="0.2">
      <c r="A115" s="230"/>
      <c r="B115" s="261"/>
      <c r="C115" s="262"/>
      <c r="D115" s="279"/>
      <c r="E115" s="270"/>
      <c r="F115" s="270"/>
      <c r="G115" s="294"/>
      <c r="H115" s="294"/>
      <c r="I115" s="294"/>
      <c r="J115" s="267" t="s">
        <v>324</v>
      </c>
      <c r="K115" s="249">
        <v>133</v>
      </c>
      <c r="L115" s="250"/>
      <c r="M115" s="251">
        <v>5</v>
      </c>
      <c r="N115" s="251">
        <v>3</v>
      </c>
      <c r="O115" s="275">
        <v>6300000000</v>
      </c>
      <c r="P115" s="91">
        <v>0</v>
      </c>
      <c r="Q115" s="253"/>
      <c r="R115" s="254"/>
      <c r="S115" s="268"/>
      <c r="T115" s="268"/>
      <c r="U115" s="268"/>
      <c r="V115" s="268"/>
      <c r="W115" s="256"/>
      <c r="X115" s="257"/>
      <c r="Y115" s="258">
        <f>Y116</f>
        <v>41151.699999999997</v>
      </c>
      <c r="Z115" s="258">
        <f>Z116</f>
        <v>20000</v>
      </c>
      <c r="AA115" s="259">
        <f>AA116</f>
        <v>0</v>
      </c>
      <c r="AB115" s="246"/>
    </row>
    <row r="116" spans="1:28" ht="24.75" customHeight="1" x14ac:dyDescent="0.2">
      <c r="A116" s="230"/>
      <c r="B116" s="261"/>
      <c r="C116" s="262"/>
      <c r="D116" s="279"/>
      <c r="E116" s="270"/>
      <c r="F116" s="270"/>
      <c r="G116" s="294"/>
      <c r="H116" s="294"/>
      <c r="I116" s="294"/>
      <c r="J116" s="267" t="s">
        <v>210</v>
      </c>
      <c r="K116" s="249">
        <v>133</v>
      </c>
      <c r="L116" s="250"/>
      <c r="M116" s="251">
        <v>5</v>
      </c>
      <c r="N116" s="251">
        <v>3</v>
      </c>
      <c r="O116" s="275">
        <v>6340000000</v>
      </c>
      <c r="P116" s="91">
        <v>0</v>
      </c>
      <c r="Q116" s="253"/>
      <c r="R116" s="254"/>
      <c r="S116" s="268"/>
      <c r="T116" s="268"/>
      <c r="U116" s="268"/>
      <c r="V116" s="268"/>
      <c r="W116" s="256"/>
      <c r="X116" s="257"/>
      <c r="Y116" s="258">
        <f>Y117</f>
        <v>41151.699999999997</v>
      </c>
      <c r="Z116" s="258">
        <f>Z117</f>
        <v>20000</v>
      </c>
      <c r="AA116" s="259">
        <f>AA117</f>
        <v>0</v>
      </c>
      <c r="AB116" s="246"/>
    </row>
    <row r="117" spans="1:28" ht="69.75" customHeight="1" x14ac:dyDescent="0.2">
      <c r="A117" s="230"/>
      <c r="B117" s="261"/>
      <c r="C117" s="269"/>
      <c r="D117" s="279"/>
      <c r="E117" s="280"/>
      <c r="F117" s="115" t="s">
        <v>325</v>
      </c>
      <c r="G117" s="107"/>
      <c r="H117" s="107"/>
      <c r="I117" s="107"/>
      <c r="J117" s="110"/>
      <c r="K117" s="273">
        <v>133</v>
      </c>
      <c r="L117" s="250">
        <v>503</v>
      </c>
      <c r="M117" s="274">
        <v>5</v>
      </c>
      <c r="N117" s="274">
        <v>3</v>
      </c>
      <c r="O117" s="275">
        <v>6340300000</v>
      </c>
      <c r="P117" s="98">
        <v>0</v>
      </c>
      <c r="Q117" s="253"/>
      <c r="R117" s="254">
        <v>0</v>
      </c>
      <c r="S117" s="283"/>
      <c r="T117" s="283"/>
      <c r="U117" s="283"/>
      <c r="V117" s="283"/>
      <c r="W117" s="256">
        <v>0</v>
      </c>
      <c r="X117" s="257">
        <v>0</v>
      </c>
      <c r="Y117" s="277">
        <f>Y118</f>
        <v>41151.699999999997</v>
      </c>
      <c r="Z117" s="277">
        <f>Z118</f>
        <v>20000</v>
      </c>
      <c r="AA117" s="278">
        <f>AA118</f>
        <v>0</v>
      </c>
      <c r="AB117" s="246"/>
    </row>
    <row r="118" spans="1:28" ht="48.75" customHeight="1" x14ac:dyDescent="0.2">
      <c r="A118" s="230"/>
      <c r="B118" s="261"/>
      <c r="C118" s="269"/>
      <c r="D118" s="279"/>
      <c r="E118" s="280"/>
      <c r="F118" s="299"/>
      <c r="G118" s="300"/>
      <c r="H118" s="300"/>
      <c r="I118" s="300"/>
      <c r="J118" s="301" t="s">
        <v>326</v>
      </c>
      <c r="K118" s="273">
        <v>133</v>
      </c>
      <c r="L118" s="250"/>
      <c r="M118" s="274">
        <v>5</v>
      </c>
      <c r="N118" s="274">
        <v>3</v>
      </c>
      <c r="O118" s="275">
        <v>6340395310</v>
      </c>
      <c r="P118" s="98">
        <v>0</v>
      </c>
      <c r="Q118" s="253"/>
      <c r="R118" s="254"/>
      <c r="S118" s="276"/>
      <c r="T118" s="276"/>
      <c r="U118" s="276"/>
      <c r="V118" s="276"/>
      <c r="W118" s="256"/>
      <c r="X118" s="257"/>
      <c r="Y118" s="277">
        <f>Y119</f>
        <v>41151.699999999997</v>
      </c>
      <c r="Z118" s="277">
        <f>Z119</f>
        <v>20000</v>
      </c>
      <c r="AA118" s="278">
        <f>AA119</f>
        <v>0</v>
      </c>
      <c r="AB118" s="246"/>
    </row>
    <row r="119" spans="1:28" ht="44.25" customHeight="1" x14ac:dyDescent="0.2">
      <c r="A119" s="230"/>
      <c r="B119" s="261"/>
      <c r="C119" s="269"/>
      <c r="D119" s="279"/>
      <c r="E119" s="280"/>
      <c r="F119" s="299"/>
      <c r="G119" s="300"/>
      <c r="H119" s="300"/>
      <c r="I119" s="300"/>
      <c r="J119" s="299" t="s">
        <v>327</v>
      </c>
      <c r="K119" s="273">
        <v>133</v>
      </c>
      <c r="L119" s="250">
        <v>503</v>
      </c>
      <c r="M119" s="274">
        <v>5</v>
      </c>
      <c r="N119" s="274">
        <v>3</v>
      </c>
      <c r="O119" s="275">
        <v>6340395310</v>
      </c>
      <c r="P119" s="98">
        <v>240</v>
      </c>
      <c r="Q119" s="253"/>
      <c r="R119" s="254"/>
      <c r="S119" s="276"/>
      <c r="T119" s="276"/>
      <c r="U119" s="276"/>
      <c r="V119" s="276"/>
      <c r="W119" s="256"/>
      <c r="X119" s="257"/>
      <c r="Y119" s="277">
        <f>Y120</f>
        <v>41151.699999999997</v>
      </c>
      <c r="Z119" s="277">
        <f>Z120</f>
        <v>20000</v>
      </c>
      <c r="AA119" s="278">
        <f>AA120</f>
        <v>0</v>
      </c>
      <c r="AB119" s="246" t="s">
        <v>172</v>
      </c>
    </row>
    <row r="120" spans="1:28" ht="35.25" customHeight="1" x14ac:dyDescent="0.25">
      <c r="A120" s="230"/>
      <c r="B120" s="261"/>
      <c r="C120" s="269"/>
      <c r="D120" s="279"/>
      <c r="E120" s="284"/>
      <c r="F120" s="299"/>
      <c r="G120" s="337" t="s">
        <v>316</v>
      </c>
      <c r="H120" s="337"/>
      <c r="I120" s="337"/>
      <c r="J120" s="338"/>
      <c r="K120" s="273">
        <v>133</v>
      </c>
      <c r="L120" s="250">
        <v>503</v>
      </c>
      <c r="M120" s="274">
        <v>5</v>
      </c>
      <c r="N120" s="274">
        <v>3</v>
      </c>
      <c r="O120" s="275">
        <v>6340395310</v>
      </c>
      <c r="P120" s="98">
        <v>244</v>
      </c>
      <c r="Q120" s="253"/>
      <c r="R120" s="254">
        <v>10000</v>
      </c>
      <c r="S120" s="283"/>
      <c r="T120" s="283"/>
      <c r="U120" s="283"/>
      <c r="V120" s="283"/>
      <c r="W120" s="256">
        <v>0</v>
      </c>
      <c r="X120" s="257">
        <v>0</v>
      </c>
      <c r="Y120" s="277">
        <v>41151.699999999997</v>
      </c>
      <c r="Z120" s="277">
        <v>20000</v>
      </c>
      <c r="AA120" s="285">
        <v>0</v>
      </c>
      <c r="AB120" s="246" t="s">
        <v>172</v>
      </c>
    </row>
    <row r="121" spans="1:28" ht="14.25" customHeight="1" x14ac:dyDescent="0.2">
      <c r="A121" s="230"/>
      <c r="B121" s="339" t="s">
        <v>195</v>
      </c>
      <c r="C121" s="339"/>
      <c r="D121" s="339"/>
      <c r="E121" s="339"/>
      <c r="F121" s="339"/>
      <c r="G121" s="339"/>
      <c r="H121" s="339"/>
      <c r="I121" s="339"/>
      <c r="J121" s="340"/>
      <c r="K121" s="249">
        <v>133</v>
      </c>
      <c r="L121" s="250">
        <v>800</v>
      </c>
      <c r="M121" s="251">
        <v>8</v>
      </c>
      <c r="N121" s="251">
        <v>0</v>
      </c>
      <c r="O121" s="252">
        <v>0</v>
      </c>
      <c r="P121" s="91">
        <v>0</v>
      </c>
      <c r="Q121" s="253"/>
      <c r="R121" s="254">
        <v>0</v>
      </c>
      <c r="S121" s="255"/>
      <c r="T121" s="255"/>
      <c r="U121" s="255"/>
      <c r="V121" s="255"/>
      <c r="W121" s="256">
        <v>0</v>
      </c>
      <c r="X121" s="257">
        <v>0</v>
      </c>
      <c r="Y121" s="258">
        <f>Y122</f>
        <v>4435971.1400000006</v>
      </c>
      <c r="Z121" s="258">
        <f>Z122</f>
        <v>3690703</v>
      </c>
      <c r="AA121" s="259">
        <f>AA122</f>
        <v>3677300</v>
      </c>
      <c r="AB121" s="246" t="s">
        <v>172</v>
      </c>
    </row>
    <row r="122" spans="1:28" ht="38.25" customHeight="1" x14ac:dyDescent="0.2">
      <c r="A122" s="230"/>
      <c r="B122" s="261"/>
      <c r="C122" s="262"/>
      <c r="D122" s="324" t="s">
        <v>196</v>
      </c>
      <c r="E122" s="324"/>
      <c r="F122" s="324"/>
      <c r="G122" s="324"/>
      <c r="H122" s="324"/>
      <c r="I122" s="324"/>
      <c r="J122" s="325"/>
      <c r="K122" s="249">
        <v>133</v>
      </c>
      <c r="L122" s="250">
        <v>801</v>
      </c>
      <c r="M122" s="251">
        <v>8</v>
      </c>
      <c r="N122" s="251">
        <v>1</v>
      </c>
      <c r="O122" s="252">
        <v>0</v>
      </c>
      <c r="P122" s="91">
        <v>0</v>
      </c>
      <c r="Q122" s="253"/>
      <c r="R122" s="254">
        <v>0</v>
      </c>
      <c r="S122" s="255"/>
      <c r="T122" s="255"/>
      <c r="U122" s="255"/>
      <c r="V122" s="255"/>
      <c r="W122" s="256">
        <v>0</v>
      </c>
      <c r="X122" s="257">
        <v>0</v>
      </c>
      <c r="Y122" s="258">
        <f>Y123</f>
        <v>4435971.1400000006</v>
      </c>
      <c r="Z122" s="258">
        <f>Z123</f>
        <v>3690703</v>
      </c>
      <c r="AA122" s="259">
        <f>AA123</f>
        <v>3677300</v>
      </c>
      <c r="AB122" s="246"/>
    </row>
    <row r="123" spans="1:28" ht="57.75" customHeight="1" x14ac:dyDescent="0.2">
      <c r="A123" s="230"/>
      <c r="B123" s="261"/>
      <c r="C123" s="262"/>
      <c r="D123" s="279"/>
      <c r="E123" s="270"/>
      <c r="F123" s="279"/>
      <c r="G123" s="279"/>
      <c r="H123" s="279"/>
      <c r="I123" s="279"/>
      <c r="J123" s="267" t="s">
        <v>311</v>
      </c>
      <c r="K123" s="249">
        <v>133</v>
      </c>
      <c r="L123" s="250"/>
      <c r="M123" s="251">
        <v>8</v>
      </c>
      <c r="N123" s="251">
        <v>1</v>
      </c>
      <c r="O123" s="275">
        <v>6300000000</v>
      </c>
      <c r="P123" s="91">
        <v>0</v>
      </c>
      <c r="Q123" s="253"/>
      <c r="R123" s="254"/>
      <c r="S123" s="268"/>
      <c r="T123" s="268"/>
      <c r="U123" s="268"/>
      <c r="V123" s="268"/>
      <c r="W123" s="256"/>
      <c r="X123" s="257"/>
      <c r="Y123" s="258">
        <f>Y124</f>
        <v>4435971.1400000006</v>
      </c>
      <c r="Z123" s="258">
        <f>Z124</f>
        <v>3690703</v>
      </c>
      <c r="AA123" s="259">
        <f>AA124</f>
        <v>3677300</v>
      </c>
      <c r="AB123" s="246"/>
    </row>
    <row r="124" spans="1:28" ht="33" customHeight="1" x14ac:dyDescent="0.2">
      <c r="A124" s="230"/>
      <c r="B124" s="261"/>
      <c r="C124" s="262"/>
      <c r="D124" s="279"/>
      <c r="E124" s="270"/>
      <c r="F124" s="279"/>
      <c r="G124" s="279"/>
      <c r="H124" s="279"/>
      <c r="I124" s="279"/>
      <c r="J124" s="267" t="s">
        <v>210</v>
      </c>
      <c r="K124" s="249">
        <v>133</v>
      </c>
      <c r="L124" s="250"/>
      <c r="M124" s="251">
        <v>8</v>
      </c>
      <c r="N124" s="251">
        <v>1</v>
      </c>
      <c r="O124" s="275">
        <v>6340000000</v>
      </c>
      <c r="P124" s="91">
        <v>0</v>
      </c>
      <c r="Q124" s="253"/>
      <c r="R124" s="254"/>
      <c r="S124" s="268"/>
      <c r="T124" s="268"/>
      <c r="U124" s="268"/>
      <c r="V124" s="268"/>
      <c r="W124" s="256"/>
      <c r="X124" s="257"/>
      <c r="Y124" s="258">
        <f>Y125</f>
        <v>4435971.1400000006</v>
      </c>
      <c r="Z124" s="258">
        <f>Z125</f>
        <v>3690703</v>
      </c>
      <c r="AA124" s="259">
        <f>AA125</f>
        <v>3677300</v>
      </c>
      <c r="AB124" s="246"/>
    </row>
    <row r="125" spans="1:28" ht="43.5" customHeight="1" x14ac:dyDescent="0.2">
      <c r="A125" s="230"/>
      <c r="B125" s="261"/>
      <c r="C125" s="269"/>
      <c r="D125" s="279"/>
      <c r="E125" s="280"/>
      <c r="F125" s="337" t="s">
        <v>253</v>
      </c>
      <c r="G125" s="337"/>
      <c r="H125" s="337"/>
      <c r="I125" s="337"/>
      <c r="J125" s="338"/>
      <c r="K125" s="273">
        <v>133</v>
      </c>
      <c r="L125" s="250">
        <v>801</v>
      </c>
      <c r="M125" s="274">
        <v>8</v>
      </c>
      <c r="N125" s="274">
        <v>1</v>
      </c>
      <c r="O125" s="275">
        <v>6340400000</v>
      </c>
      <c r="P125" s="98">
        <v>0</v>
      </c>
      <c r="Q125" s="253"/>
      <c r="R125" s="254">
        <v>0</v>
      </c>
      <c r="S125" s="283"/>
      <c r="T125" s="283"/>
      <c r="U125" s="283"/>
      <c r="V125" s="283"/>
      <c r="W125" s="256">
        <v>0</v>
      </c>
      <c r="X125" s="257">
        <v>0</v>
      </c>
      <c r="Y125" s="277">
        <f>Y126+Y128+Y133</f>
        <v>4435971.1400000006</v>
      </c>
      <c r="Z125" s="277">
        <f>Z126+Z128+Z133</f>
        <v>3690703</v>
      </c>
      <c r="AA125" s="278">
        <f>AA126+AA128+AA133</f>
        <v>3677300</v>
      </c>
      <c r="AB125" s="246" t="s">
        <v>172</v>
      </c>
    </row>
    <row r="126" spans="1:28" ht="147.75" customHeight="1" x14ac:dyDescent="0.2">
      <c r="A126" s="230"/>
      <c r="B126" s="261"/>
      <c r="C126" s="269"/>
      <c r="D126" s="279"/>
      <c r="E126" s="280"/>
      <c r="F126" s="299"/>
      <c r="G126" s="300"/>
      <c r="H126" s="300"/>
      <c r="I126" s="300"/>
      <c r="J126" s="299" t="s">
        <v>254</v>
      </c>
      <c r="K126" s="273">
        <v>133</v>
      </c>
      <c r="L126" s="250">
        <v>801</v>
      </c>
      <c r="M126" s="274">
        <v>8</v>
      </c>
      <c r="N126" s="274">
        <v>1</v>
      </c>
      <c r="O126" s="275" t="str">
        <f>O127</f>
        <v>63404Т0080</v>
      </c>
      <c r="P126" s="98">
        <v>0</v>
      </c>
      <c r="Q126" s="253"/>
      <c r="R126" s="254"/>
      <c r="S126" s="276"/>
      <c r="T126" s="276"/>
      <c r="U126" s="276"/>
      <c r="V126" s="276"/>
      <c r="W126" s="256"/>
      <c r="X126" s="257"/>
      <c r="Y126" s="277">
        <f>Y127</f>
        <v>2981600</v>
      </c>
      <c r="Z126" s="277">
        <f>Z127</f>
        <v>3677300</v>
      </c>
      <c r="AA126" s="278">
        <f>AA127</f>
        <v>3677300</v>
      </c>
      <c r="AB126" s="246"/>
    </row>
    <row r="127" spans="1:28" ht="34.5" customHeight="1" x14ac:dyDescent="0.25">
      <c r="A127" s="230"/>
      <c r="B127" s="261"/>
      <c r="C127" s="269"/>
      <c r="D127" s="279"/>
      <c r="E127" s="284"/>
      <c r="F127" s="299"/>
      <c r="G127" s="337" t="s">
        <v>43</v>
      </c>
      <c r="H127" s="337"/>
      <c r="I127" s="337"/>
      <c r="J127" s="338"/>
      <c r="K127" s="273">
        <v>133</v>
      </c>
      <c r="L127" s="250">
        <v>801</v>
      </c>
      <c r="M127" s="274">
        <v>8</v>
      </c>
      <c r="N127" s="274">
        <v>1</v>
      </c>
      <c r="O127" s="275" t="s">
        <v>255</v>
      </c>
      <c r="P127" s="98" t="s">
        <v>256</v>
      </c>
      <c r="Q127" s="253"/>
      <c r="R127" s="254">
        <v>10000</v>
      </c>
      <c r="S127" s="283"/>
      <c r="T127" s="283"/>
      <c r="U127" s="283"/>
      <c r="V127" s="283"/>
      <c r="W127" s="256">
        <v>0</v>
      </c>
      <c r="X127" s="257">
        <v>0</v>
      </c>
      <c r="Y127" s="277">
        <v>2981600</v>
      </c>
      <c r="Z127" s="277">
        <v>3677300</v>
      </c>
      <c r="AA127" s="285">
        <v>3677300</v>
      </c>
      <c r="AB127" s="246" t="s">
        <v>172</v>
      </c>
    </row>
    <row r="128" spans="1:28" ht="59.25" customHeight="1" x14ac:dyDescent="0.2">
      <c r="A128" s="230"/>
      <c r="B128" s="261"/>
      <c r="C128" s="269"/>
      <c r="D128" s="279"/>
      <c r="E128" s="280"/>
      <c r="F128" s="299"/>
      <c r="G128" s="300"/>
      <c r="H128" s="300"/>
      <c r="I128" s="300"/>
      <c r="J128" s="299" t="s">
        <v>257</v>
      </c>
      <c r="K128" s="273">
        <v>133</v>
      </c>
      <c r="L128" s="250">
        <v>801</v>
      </c>
      <c r="M128" s="274">
        <v>8</v>
      </c>
      <c r="N128" s="274">
        <v>1</v>
      </c>
      <c r="O128" s="275">
        <v>6340495220</v>
      </c>
      <c r="P128" s="98">
        <v>0</v>
      </c>
      <c r="Q128" s="253"/>
      <c r="R128" s="254"/>
      <c r="S128" s="276"/>
      <c r="T128" s="276"/>
      <c r="U128" s="276"/>
      <c r="V128" s="276"/>
      <c r="W128" s="256"/>
      <c r="X128" s="257"/>
      <c r="Y128" s="277">
        <f>Y129</f>
        <v>758671.14</v>
      </c>
      <c r="Z128" s="277">
        <f>Z129</f>
        <v>13403</v>
      </c>
      <c r="AA128" s="278">
        <f>AA129</f>
        <v>0</v>
      </c>
      <c r="AB128" s="246"/>
    </row>
    <row r="129" spans="1:28" ht="59.25" customHeight="1" x14ac:dyDescent="0.2">
      <c r="A129" s="230"/>
      <c r="B129" s="261"/>
      <c r="C129" s="269"/>
      <c r="D129" s="279"/>
      <c r="E129" s="280"/>
      <c r="F129" s="299"/>
      <c r="G129" s="300"/>
      <c r="H129" s="300"/>
      <c r="I129" s="300"/>
      <c r="J129" s="299" t="s">
        <v>313</v>
      </c>
      <c r="K129" s="273">
        <v>133</v>
      </c>
      <c r="L129" s="250"/>
      <c r="M129" s="274">
        <v>8</v>
      </c>
      <c r="N129" s="274">
        <v>1</v>
      </c>
      <c r="O129" s="275">
        <v>6340495220</v>
      </c>
      <c r="P129" s="98">
        <v>200</v>
      </c>
      <c r="Q129" s="253"/>
      <c r="R129" s="254"/>
      <c r="S129" s="276"/>
      <c r="T129" s="276"/>
      <c r="U129" s="276"/>
      <c r="V129" s="276"/>
      <c r="W129" s="256"/>
      <c r="X129" s="257"/>
      <c r="Y129" s="277">
        <f>Y130</f>
        <v>758671.14</v>
      </c>
      <c r="Z129" s="277">
        <f>Z130</f>
        <v>13403</v>
      </c>
      <c r="AA129" s="278">
        <f>AA130</f>
        <v>0</v>
      </c>
      <c r="AB129" s="246"/>
    </row>
    <row r="130" spans="1:28" ht="56.25" customHeight="1" x14ac:dyDescent="0.2">
      <c r="A130" s="230"/>
      <c r="B130" s="261"/>
      <c r="C130" s="269"/>
      <c r="D130" s="279"/>
      <c r="E130" s="280"/>
      <c r="F130" s="337" t="s">
        <v>327</v>
      </c>
      <c r="G130" s="337"/>
      <c r="H130" s="337"/>
      <c r="I130" s="337"/>
      <c r="J130" s="338"/>
      <c r="K130" s="273">
        <v>133</v>
      </c>
      <c r="L130" s="250">
        <v>801</v>
      </c>
      <c r="M130" s="274">
        <v>8</v>
      </c>
      <c r="N130" s="274">
        <v>1</v>
      </c>
      <c r="O130" s="275">
        <v>6340495220</v>
      </c>
      <c r="P130" s="98">
        <v>240</v>
      </c>
      <c r="Q130" s="253"/>
      <c r="R130" s="254">
        <v>0</v>
      </c>
      <c r="S130" s="283"/>
      <c r="T130" s="283"/>
      <c r="U130" s="283"/>
      <c r="V130" s="283"/>
      <c r="W130" s="256">
        <v>0</v>
      </c>
      <c r="X130" s="257">
        <v>0</v>
      </c>
      <c r="Y130" s="277">
        <f>Y131+Y132</f>
        <v>758671.14</v>
      </c>
      <c r="Z130" s="277">
        <f>Z131+Z132</f>
        <v>13403</v>
      </c>
      <c r="AA130" s="278">
        <f>AA131+AA132</f>
        <v>0</v>
      </c>
      <c r="AB130" s="246"/>
    </row>
    <row r="131" spans="1:28" ht="34.5" customHeight="1" thickBot="1" x14ac:dyDescent="0.3">
      <c r="A131" s="308"/>
      <c r="B131" s="341"/>
      <c r="C131" s="342"/>
      <c r="D131" s="343"/>
      <c r="E131" s="344"/>
      <c r="F131" s="345"/>
      <c r="G131" s="337" t="s">
        <v>316</v>
      </c>
      <c r="H131" s="337"/>
      <c r="I131" s="337"/>
      <c r="J131" s="338"/>
      <c r="K131" s="273">
        <v>133</v>
      </c>
      <c r="L131" s="250">
        <v>801</v>
      </c>
      <c r="M131" s="274">
        <v>8</v>
      </c>
      <c r="N131" s="274">
        <v>1</v>
      </c>
      <c r="O131" s="275">
        <v>6340495220</v>
      </c>
      <c r="P131" s="98">
        <v>244</v>
      </c>
      <c r="Q131" s="253"/>
      <c r="R131" s="254">
        <v>10000</v>
      </c>
      <c r="S131" s="283"/>
      <c r="T131" s="283"/>
      <c r="U131" s="283"/>
      <c r="V131" s="283"/>
      <c r="W131" s="256">
        <v>0</v>
      </c>
      <c r="X131" s="257">
        <v>0</v>
      </c>
      <c r="Y131" s="277">
        <v>476063.15</v>
      </c>
      <c r="Z131" s="277">
        <v>3403</v>
      </c>
      <c r="AA131" s="285">
        <v>0</v>
      </c>
      <c r="AB131" s="246"/>
    </row>
    <row r="132" spans="1:28" ht="34.5" customHeight="1" thickBot="1" x14ac:dyDescent="0.3">
      <c r="A132" s="308"/>
      <c r="B132" s="346"/>
      <c r="C132" s="347"/>
      <c r="D132" s="348"/>
      <c r="E132" s="349"/>
      <c r="F132" s="350"/>
      <c r="G132" s="351"/>
      <c r="H132" s="351"/>
      <c r="I132" s="351"/>
      <c r="J132" s="299" t="s">
        <v>296</v>
      </c>
      <c r="K132" s="273">
        <v>133</v>
      </c>
      <c r="L132" s="250"/>
      <c r="M132" s="274">
        <v>8</v>
      </c>
      <c r="N132" s="274">
        <v>1</v>
      </c>
      <c r="O132" s="275">
        <v>6340495220</v>
      </c>
      <c r="P132" s="98">
        <v>247</v>
      </c>
      <c r="Q132" s="253"/>
      <c r="R132" s="254"/>
      <c r="S132" s="276"/>
      <c r="T132" s="276"/>
      <c r="U132" s="276"/>
      <c r="V132" s="276"/>
      <c r="W132" s="256"/>
      <c r="X132" s="257"/>
      <c r="Y132" s="277">
        <v>282607.99</v>
      </c>
      <c r="Z132" s="277">
        <v>10000</v>
      </c>
      <c r="AA132" s="285">
        <v>0</v>
      </c>
      <c r="AB132" s="246"/>
    </row>
    <row r="133" spans="1:28" ht="84.75" customHeight="1" thickBot="1" x14ac:dyDescent="0.25">
      <c r="A133" s="308"/>
      <c r="B133" s="346"/>
      <c r="C133" s="347"/>
      <c r="D133" s="348"/>
      <c r="E133" s="349"/>
      <c r="F133" s="350"/>
      <c r="G133" s="351"/>
      <c r="H133" s="351"/>
      <c r="I133" s="351"/>
      <c r="J133" s="299" t="s">
        <v>258</v>
      </c>
      <c r="K133" s="273">
        <v>133</v>
      </c>
      <c r="L133" s="250"/>
      <c r="M133" s="274">
        <v>8</v>
      </c>
      <c r="N133" s="274">
        <v>1</v>
      </c>
      <c r="O133" s="275" t="str">
        <f>O135</f>
        <v>63404Т0090</v>
      </c>
      <c r="P133" s="98">
        <v>0</v>
      </c>
      <c r="Q133" s="253"/>
      <c r="R133" s="254"/>
      <c r="S133" s="276"/>
      <c r="T133" s="276"/>
      <c r="U133" s="276"/>
      <c r="V133" s="276"/>
      <c r="W133" s="256"/>
      <c r="X133" s="257"/>
      <c r="Y133" s="277">
        <f>Y134</f>
        <v>695700</v>
      </c>
      <c r="Z133" s="277">
        <f>Z134</f>
        <v>0</v>
      </c>
      <c r="AA133" s="278">
        <f>AA134</f>
        <v>0</v>
      </c>
      <c r="AB133" s="246"/>
    </row>
    <row r="134" spans="1:28" ht="25.5" customHeight="1" thickBot="1" x14ac:dyDescent="0.25">
      <c r="A134" s="308"/>
      <c r="B134" s="346"/>
      <c r="C134" s="347"/>
      <c r="D134" s="348"/>
      <c r="E134" s="349"/>
      <c r="F134" s="350"/>
      <c r="G134" s="351"/>
      <c r="H134" s="351"/>
      <c r="I134" s="351"/>
      <c r="J134" s="299" t="s">
        <v>328</v>
      </c>
      <c r="K134" s="273">
        <v>133</v>
      </c>
      <c r="L134" s="250"/>
      <c r="M134" s="274">
        <v>8</v>
      </c>
      <c r="N134" s="274">
        <v>1</v>
      </c>
      <c r="O134" s="275" t="s">
        <v>259</v>
      </c>
      <c r="P134" s="98">
        <v>500</v>
      </c>
      <c r="Q134" s="253"/>
      <c r="R134" s="254"/>
      <c r="S134" s="276"/>
      <c r="T134" s="276"/>
      <c r="U134" s="276"/>
      <c r="V134" s="276"/>
      <c r="W134" s="256"/>
      <c r="X134" s="257"/>
      <c r="Y134" s="277">
        <f>Y135</f>
        <v>695700</v>
      </c>
      <c r="Z134" s="277">
        <f>Z135</f>
        <v>0</v>
      </c>
      <c r="AA134" s="278">
        <f>AA135</f>
        <v>0</v>
      </c>
      <c r="AB134" s="246"/>
    </row>
    <row r="135" spans="1:28" ht="22.5" customHeight="1" thickBot="1" x14ac:dyDescent="0.3">
      <c r="A135" s="308"/>
      <c r="B135" s="346"/>
      <c r="C135" s="347"/>
      <c r="D135" s="348"/>
      <c r="E135" s="349"/>
      <c r="F135" s="350"/>
      <c r="G135" s="351"/>
      <c r="H135" s="351"/>
      <c r="I135" s="351"/>
      <c r="J135" s="299" t="s">
        <v>43</v>
      </c>
      <c r="K135" s="273">
        <v>133</v>
      </c>
      <c r="L135" s="250"/>
      <c r="M135" s="274">
        <v>8</v>
      </c>
      <c r="N135" s="274">
        <v>1</v>
      </c>
      <c r="O135" s="275" t="s">
        <v>259</v>
      </c>
      <c r="P135" s="98">
        <v>540</v>
      </c>
      <c r="Q135" s="253"/>
      <c r="R135" s="254"/>
      <c r="S135" s="276"/>
      <c r="T135" s="276"/>
      <c r="U135" s="276"/>
      <c r="V135" s="276"/>
      <c r="W135" s="256"/>
      <c r="X135" s="257"/>
      <c r="Y135" s="277">
        <v>695700</v>
      </c>
      <c r="Z135" s="277">
        <v>0</v>
      </c>
      <c r="AA135" s="285">
        <v>0</v>
      </c>
      <c r="AB135" s="246"/>
    </row>
    <row r="136" spans="1:28" ht="22.5" customHeight="1" thickBot="1" x14ac:dyDescent="0.25">
      <c r="A136" s="308"/>
      <c r="B136" s="346"/>
      <c r="C136" s="347"/>
      <c r="D136" s="348"/>
      <c r="E136" s="349"/>
      <c r="F136" s="350"/>
      <c r="G136" s="351"/>
      <c r="H136" s="351"/>
      <c r="I136" s="351"/>
      <c r="J136" s="299" t="s">
        <v>260</v>
      </c>
      <c r="K136" s="273">
        <v>133</v>
      </c>
      <c r="L136" s="250"/>
      <c r="M136" s="274">
        <v>9</v>
      </c>
      <c r="N136" s="274">
        <v>0</v>
      </c>
      <c r="O136" s="275">
        <v>0</v>
      </c>
      <c r="P136" s="98">
        <v>0</v>
      </c>
      <c r="Q136" s="253"/>
      <c r="R136" s="254"/>
      <c r="S136" s="276"/>
      <c r="T136" s="276"/>
      <c r="U136" s="276"/>
      <c r="V136" s="276"/>
      <c r="W136" s="256"/>
      <c r="X136" s="257"/>
      <c r="Y136" s="277">
        <f>Y137</f>
        <v>1000000</v>
      </c>
      <c r="Z136" s="277">
        <f>Z137</f>
        <v>0</v>
      </c>
      <c r="AA136" s="278">
        <f>AA137</f>
        <v>0</v>
      </c>
      <c r="AB136" s="246"/>
    </row>
    <row r="137" spans="1:28" ht="31.5" customHeight="1" thickBot="1" x14ac:dyDescent="0.25">
      <c r="A137" s="308"/>
      <c r="B137" s="346"/>
      <c r="C137" s="347"/>
      <c r="D137" s="348"/>
      <c r="E137" s="349"/>
      <c r="F137" s="350"/>
      <c r="G137" s="351"/>
      <c r="H137" s="351"/>
      <c r="I137" s="351"/>
      <c r="J137" s="299" t="s">
        <v>198</v>
      </c>
      <c r="K137" s="273">
        <v>133</v>
      </c>
      <c r="L137" s="250"/>
      <c r="M137" s="274">
        <v>9</v>
      </c>
      <c r="N137" s="274">
        <v>9</v>
      </c>
      <c r="O137" s="275">
        <v>0</v>
      </c>
      <c r="P137" s="98">
        <v>0</v>
      </c>
      <c r="Q137" s="253"/>
      <c r="R137" s="254"/>
      <c r="S137" s="276"/>
      <c r="T137" s="276"/>
      <c r="U137" s="276"/>
      <c r="V137" s="276"/>
      <c r="W137" s="256"/>
      <c r="X137" s="257"/>
      <c r="Y137" s="277">
        <f>Y138</f>
        <v>1000000</v>
      </c>
      <c r="Z137" s="277">
        <f>Z138</f>
        <v>0</v>
      </c>
      <c r="AA137" s="278">
        <f>AA138</f>
        <v>0</v>
      </c>
      <c r="AB137" s="246"/>
    </row>
    <row r="138" spans="1:28" ht="95.25" customHeight="1" thickBot="1" x14ac:dyDescent="0.25">
      <c r="A138" s="308"/>
      <c r="B138" s="346"/>
      <c r="C138" s="347"/>
      <c r="D138" s="348"/>
      <c r="E138" s="349"/>
      <c r="F138" s="350"/>
      <c r="G138" s="351"/>
      <c r="H138" s="351"/>
      <c r="I138" s="351"/>
      <c r="J138" s="299" t="s">
        <v>209</v>
      </c>
      <c r="K138" s="273">
        <v>133</v>
      </c>
      <c r="L138" s="250"/>
      <c r="M138" s="274">
        <v>9</v>
      </c>
      <c r="N138" s="274">
        <v>9</v>
      </c>
      <c r="O138" s="275">
        <v>6300000000</v>
      </c>
      <c r="P138" s="98">
        <v>0</v>
      </c>
      <c r="Q138" s="253"/>
      <c r="R138" s="254"/>
      <c r="S138" s="276"/>
      <c r="T138" s="276"/>
      <c r="U138" s="276"/>
      <c r="V138" s="276"/>
      <c r="W138" s="256"/>
      <c r="X138" s="257"/>
      <c r="Y138" s="277">
        <f>Y139</f>
        <v>1000000</v>
      </c>
      <c r="Z138" s="277">
        <f>Z139</f>
        <v>0</v>
      </c>
      <c r="AA138" s="278">
        <f>AA139</f>
        <v>0</v>
      </c>
      <c r="AB138" s="246"/>
    </row>
    <row r="139" spans="1:28" ht="27.75" customHeight="1" thickBot="1" x14ac:dyDescent="0.25">
      <c r="A139" s="308"/>
      <c r="B139" s="346"/>
      <c r="C139" s="347"/>
      <c r="D139" s="348"/>
      <c r="E139" s="349"/>
      <c r="F139" s="350"/>
      <c r="G139" s="351"/>
      <c r="H139" s="351"/>
      <c r="I139" s="351"/>
      <c r="J139" s="299" t="s">
        <v>210</v>
      </c>
      <c r="K139" s="273">
        <v>133</v>
      </c>
      <c r="L139" s="250"/>
      <c r="M139" s="274">
        <v>9</v>
      </c>
      <c r="N139" s="274">
        <v>9</v>
      </c>
      <c r="O139" s="275">
        <v>6340000000</v>
      </c>
      <c r="P139" s="98">
        <v>0</v>
      </c>
      <c r="Q139" s="253"/>
      <c r="R139" s="254"/>
      <c r="S139" s="276"/>
      <c r="T139" s="276"/>
      <c r="U139" s="276"/>
      <c r="V139" s="276"/>
      <c r="W139" s="256"/>
      <c r="X139" s="257"/>
      <c r="Y139" s="277">
        <f>Y140</f>
        <v>1000000</v>
      </c>
      <c r="Z139" s="277">
        <f>Z140</f>
        <v>0</v>
      </c>
      <c r="AA139" s="278">
        <f>AA140</f>
        <v>0</v>
      </c>
      <c r="AB139" s="246"/>
    </row>
    <row r="140" spans="1:28" ht="37.5" customHeight="1" thickBot="1" x14ac:dyDescent="0.25">
      <c r="A140" s="308"/>
      <c r="B140" s="346"/>
      <c r="C140" s="347"/>
      <c r="D140" s="348"/>
      <c r="E140" s="349"/>
      <c r="F140" s="350"/>
      <c r="G140" s="351"/>
      <c r="H140" s="351"/>
      <c r="I140" s="351"/>
      <c r="J140" s="299" t="s">
        <v>223</v>
      </c>
      <c r="K140" s="273">
        <v>133</v>
      </c>
      <c r="L140" s="250"/>
      <c r="M140" s="274">
        <v>9</v>
      </c>
      <c r="N140" s="274">
        <v>9</v>
      </c>
      <c r="O140" s="275">
        <v>6340500000</v>
      </c>
      <c r="P140" s="98">
        <v>0</v>
      </c>
      <c r="Q140" s="253"/>
      <c r="R140" s="254"/>
      <c r="S140" s="276"/>
      <c r="T140" s="276"/>
      <c r="U140" s="276"/>
      <c r="V140" s="276"/>
      <c r="W140" s="256"/>
      <c r="X140" s="257"/>
      <c r="Y140" s="277">
        <f>Y141</f>
        <v>1000000</v>
      </c>
      <c r="Z140" s="277">
        <f>Z141</f>
        <v>0</v>
      </c>
      <c r="AA140" s="278">
        <f>AA141</f>
        <v>0</v>
      </c>
      <c r="AB140" s="246"/>
    </row>
    <row r="141" spans="1:28" ht="72" customHeight="1" thickBot="1" x14ac:dyDescent="0.25">
      <c r="A141" s="308"/>
      <c r="B141" s="346"/>
      <c r="C141" s="347"/>
      <c r="D141" s="348"/>
      <c r="E141" s="349"/>
      <c r="F141" s="350"/>
      <c r="G141" s="351"/>
      <c r="H141" s="351"/>
      <c r="I141" s="351"/>
      <c r="J141" s="299" t="s">
        <v>329</v>
      </c>
      <c r="K141" s="273">
        <v>133</v>
      </c>
      <c r="L141" s="250"/>
      <c r="M141" s="274">
        <v>9</v>
      </c>
      <c r="N141" s="274">
        <v>9</v>
      </c>
      <c r="O141" s="275" t="s">
        <v>264</v>
      </c>
      <c r="P141" s="98">
        <v>0</v>
      </c>
      <c r="Q141" s="253"/>
      <c r="R141" s="254"/>
      <c r="S141" s="276"/>
      <c r="T141" s="276"/>
      <c r="U141" s="276"/>
      <c r="V141" s="276"/>
      <c r="W141" s="256"/>
      <c r="X141" s="257"/>
      <c r="Y141" s="277">
        <f>Y142</f>
        <v>1000000</v>
      </c>
      <c r="Z141" s="277">
        <f>Z142</f>
        <v>0</v>
      </c>
      <c r="AA141" s="278">
        <f>AA142</f>
        <v>0</v>
      </c>
      <c r="AB141" s="246"/>
    </row>
    <row r="142" spans="1:28" ht="72" customHeight="1" thickBot="1" x14ac:dyDescent="0.25">
      <c r="A142" s="308"/>
      <c r="B142" s="346"/>
      <c r="C142" s="347"/>
      <c r="D142" s="348"/>
      <c r="E142" s="349"/>
      <c r="F142" s="350"/>
      <c r="G142" s="351"/>
      <c r="H142" s="351"/>
      <c r="I142" s="351"/>
      <c r="J142" s="299" t="s">
        <v>313</v>
      </c>
      <c r="K142" s="273">
        <v>133</v>
      </c>
      <c r="L142" s="250"/>
      <c r="M142" s="274">
        <v>9</v>
      </c>
      <c r="N142" s="274">
        <v>9</v>
      </c>
      <c r="O142" s="275" t="s">
        <v>264</v>
      </c>
      <c r="P142" s="98">
        <v>200</v>
      </c>
      <c r="Q142" s="253"/>
      <c r="R142" s="254"/>
      <c r="S142" s="276"/>
      <c r="T142" s="276"/>
      <c r="U142" s="276"/>
      <c r="V142" s="276"/>
      <c r="W142" s="256"/>
      <c r="X142" s="257"/>
      <c r="Y142" s="277">
        <f>Y143</f>
        <v>1000000</v>
      </c>
      <c r="Z142" s="277">
        <f>Z143</f>
        <v>0</v>
      </c>
      <c r="AA142" s="278">
        <f>AA143</f>
        <v>0</v>
      </c>
      <c r="AB142" s="246"/>
    </row>
    <row r="143" spans="1:28" ht="72" customHeight="1" thickBot="1" x14ac:dyDescent="0.25">
      <c r="A143" s="308"/>
      <c r="B143" s="346"/>
      <c r="C143" s="347"/>
      <c r="D143" s="348"/>
      <c r="E143" s="349"/>
      <c r="F143" s="350"/>
      <c r="G143" s="351"/>
      <c r="H143" s="351"/>
      <c r="I143" s="351"/>
      <c r="J143" s="299" t="s">
        <v>216</v>
      </c>
      <c r="K143" s="273">
        <v>133</v>
      </c>
      <c r="L143" s="250"/>
      <c r="M143" s="274">
        <v>9</v>
      </c>
      <c r="N143" s="274">
        <v>9</v>
      </c>
      <c r="O143" s="275" t="s">
        <v>264</v>
      </c>
      <c r="P143" s="98">
        <v>240</v>
      </c>
      <c r="Q143" s="253"/>
      <c r="R143" s="254"/>
      <c r="S143" s="276"/>
      <c r="T143" s="276"/>
      <c r="U143" s="276"/>
      <c r="V143" s="276"/>
      <c r="W143" s="256"/>
      <c r="X143" s="257"/>
      <c r="Y143" s="277">
        <f>Y144</f>
        <v>1000000</v>
      </c>
      <c r="Z143" s="277">
        <f>Z144</f>
        <v>0</v>
      </c>
      <c r="AA143" s="278">
        <f>AA144</f>
        <v>0</v>
      </c>
      <c r="AB143" s="246"/>
    </row>
    <row r="144" spans="1:28" ht="72" customHeight="1" thickBot="1" x14ac:dyDescent="0.3">
      <c r="A144" s="308"/>
      <c r="B144" s="346"/>
      <c r="C144" s="347"/>
      <c r="D144" s="348"/>
      <c r="E144" s="349"/>
      <c r="F144" s="350"/>
      <c r="G144" s="351"/>
      <c r="H144" s="351"/>
      <c r="I144" s="351"/>
      <c r="J144" s="299" t="s">
        <v>295</v>
      </c>
      <c r="K144" s="273">
        <v>133</v>
      </c>
      <c r="L144" s="250"/>
      <c r="M144" s="274">
        <v>9</v>
      </c>
      <c r="N144" s="274">
        <v>9</v>
      </c>
      <c r="O144" s="275" t="s">
        <v>264</v>
      </c>
      <c r="P144" s="98">
        <v>244</v>
      </c>
      <c r="Q144" s="253"/>
      <c r="R144" s="254"/>
      <c r="S144" s="276"/>
      <c r="T144" s="276"/>
      <c r="U144" s="276"/>
      <c r="V144" s="276"/>
      <c r="W144" s="256"/>
      <c r="X144" s="257"/>
      <c r="Y144" s="277">
        <v>1000000</v>
      </c>
      <c r="Z144" s="277">
        <v>0</v>
      </c>
      <c r="AA144" s="285">
        <v>0</v>
      </c>
      <c r="AB144" s="246"/>
    </row>
    <row r="145" spans="1:28" ht="18" customHeight="1" thickBot="1" x14ac:dyDescent="0.25">
      <c r="A145" s="308"/>
      <c r="B145" s="346"/>
      <c r="C145" s="347"/>
      <c r="D145" s="348"/>
      <c r="E145" s="349"/>
      <c r="F145" s="349"/>
      <c r="G145" s="352"/>
      <c r="H145" s="352"/>
      <c r="I145" s="352"/>
      <c r="J145" s="353" t="s">
        <v>199</v>
      </c>
      <c r="K145" s="249">
        <v>133</v>
      </c>
      <c r="L145" s="354"/>
      <c r="M145" s="89">
        <v>10</v>
      </c>
      <c r="N145" s="89">
        <v>0</v>
      </c>
      <c r="O145" s="252">
        <v>0</v>
      </c>
      <c r="P145" s="91">
        <v>0</v>
      </c>
      <c r="Q145" s="273"/>
      <c r="R145" s="355"/>
      <c r="S145" s="276"/>
      <c r="T145" s="276"/>
      <c r="U145" s="276"/>
      <c r="V145" s="276"/>
      <c r="W145" s="276"/>
      <c r="X145" s="356"/>
      <c r="Y145" s="259">
        <f>Y146</f>
        <v>379722.09</v>
      </c>
      <c r="Z145" s="259">
        <f>Z146</f>
        <v>0</v>
      </c>
      <c r="AA145" s="259">
        <f>AA146</f>
        <v>0</v>
      </c>
      <c r="AB145" s="246"/>
    </row>
    <row r="146" spans="1:28" ht="25.5" customHeight="1" thickBot="1" x14ac:dyDescent="0.25">
      <c r="A146" s="308"/>
      <c r="B146" s="346"/>
      <c r="C146" s="347"/>
      <c r="D146" s="348"/>
      <c r="E146" s="349"/>
      <c r="F146" s="349"/>
      <c r="G146" s="352"/>
      <c r="H146" s="352"/>
      <c r="I146" s="352"/>
      <c r="J146" s="298" t="s">
        <v>266</v>
      </c>
      <c r="K146" s="249">
        <v>133</v>
      </c>
      <c r="L146" s="354"/>
      <c r="M146" s="89">
        <v>10</v>
      </c>
      <c r="N146" s="89">
        <v>1</v>
      </c>
      <c r="O146" s="252">
        <v>0</v>
      </c>
      <c r="P146" s="91">
        <v>0</v>
      </c>
      <c r="Q146" s="273"/>
      <c r="R146" s="355"/>
      <c r="S146" s="276"/>
      <c r="T146" s="276"/>
      <c r="U146" s="276"/>
      <c r="V146" s="276"/>
      <c r="W146" s="276"/>
      <c r="X146" s="356"/>
      <c r="Y146" s="259">
        <f>Y147</f>
        <v>379722.09</v>
      </c>
      <c r="Z146" s="259">
        <f>Z147</f>
        <v>0</v>
      </c>
      <c r="AA146" s="259">
        <f>AA147</f>
        <v>0</v>
      </c>
      <c r="AB146" s="246"/>
    </row>
    <row r="147" spans="1:28" ht="66" customHeight="1" x14ac:dyDescent="0.2">
      <c r="A147" s="308"/>
      <c r="B147" s="357"/>
      <c r="C147" s="358"/>
      <c r="D147" s="359"/>
      <c r="E147" s="360"/>
      <c r="F147" s="360"/>
      <c r="G147" s="352"/>
      <c r="H147" s="352"/>
      <c r="I147" s="352"/>
      <c r="J147" s="267" t="s">
        <v>291</v>
      </c>
      <c r="K147" s="249">
        <v>133</v>
      </c>
      <c r="L147" s="354"/>
      <c r="M147" s="89">
        <v>10</v>
      </c>
      <c r="N147" s="89">
        <v>1</v>
      </c>
      <c r="O147" s="97">
        <v>6300000000</v>
      </c>
      <c r="P147" s="91">
        <v>0</v>
      </c>
      <c r="Q147" s="273"/>
      <c r="R147" s="355"/>
      <c r="S147" s="276"/>
      <c r="T147" s="276"/>
      <c r="U147" s="276"/>
      <c r="V147" s="276"/>
      <c r="W147" s="276"/>
      <c r="X147" s="356"/>
      <c r="Y147" s="259">
        <f>Y148</f>
        <v>379722.09</v>
      </c>
      <c r="Z147" s="259">
        <f>Z148</f>
        <v>0</v>
      </c>
      <c r="AA147" s="259">
        <f>AA148</f>
        <v>0</v>
      </c>
      <c r="AB147" s="246"/>
    </row>
    <row r="148" spans="1:28" ht="28.5" customHeight="1" x14ac:dyDescent="0.2">
      <c r="A148" s="308"/>
      <c r="B148" s="357"/>
      <c r="C148" s="358"/>
      <c r="D148" s="359"/>
      <c r="E148" s="360"/>
      <c r="F148" s="360"/>
      <c r="G148" s="352"/>
      <c r="H148" s="352"/>
      <c r="I148" s="352"/>
      <c r="J148" s="267" t="s">
        <v>210</v>
      </c>
      <c r="K148" s="249">
        <v>133</v>
      </c>
      <c r="L148" s="354"/>
      <c r="M148" s="89">
        <v>10</v>
      </c>
      <c r="N148" s="89">
        <v>1</v>
      </c>
      <c r="O148" s="97">
        <v>6340000000</v>
      </c>
      <c r="P148" s="91">
        <v>0</v>
      </c>
      <c r="Q148" s="273"/>
      <c r="R148" s="355"/>
      <c r="S148" s="276"/>
      <c r="T148" s="276"/>
      <c r="U148" s="276"/>
      <c r="V148" s="276"/>
      <c r="W148" s="276"/>
      <c r="X148" s="356"/>
      <c r="Y148" s="259">
        <f>Y149</f>
        <v>379722.09</v>
      </c>
      <c r="Z148" s="259">
        <f>Z149</f>
        <v>0</v>
      </c>
      <c r="AA148" s="259">
        <f>AA149</f>
        <v>0</v>
      </c>
      <c r="AB148" s="246"/>
    </row>
    <row r="149" spans="1:28" ht="24" customHeight="1" x14ac:dyDescent="0.2">
      <c r="A149" s="308"/>
      <c r="B149" s="357"/>
      <c r="C149" s="358"/>
      <c r="D149" s="359"/>
      <c r="E149" s="360"/>
      <c r="F149" s="360"/>
      <c r="G149" s="352"/>
      <c r="H149" s="352"/>
      <c r="I149" s="352"/>
      <c r="J149" s="361" t="s">
        <v>223</v>
      </c>
      <c r="K149" s="273">
        <v>133</v>
      </c>
      <c r="L149" s="354"/>
      <c r="M149" s="96">
        <v>10</v>
      </c>
      <c r="N149" s="96">
        <v>1</v>
      </c>
      <c r="O149" s="97">
        <v>6340500000</v>
      </c>
      <c r="P149" s="98">
        <v>0</v>
      </c>
      <c r="Q149" s="273"/>
      <c r="R149" s="355"/>
      <c r="S149" s="276"/>
      <c r="T149" s="276"/>
      <c r="U149" s="276"/>
      <c r="V149" s="276"/>
      <c r="W149" s="276"/>
      <c r="X149" s="356"/>
      <c r="Y149" s="278">
        <f>Y150</f>
        <v>379722.09</v>
      </c>
      <c r="Z149" s="278">
        <f>Z150</f>
        <v>0</v>
      </c>
      <c r="AA149" s="278">
        <f>AA150</f>
        <v>0</v>
      </c>
      <c r="AB149" s="246" t="s">
        <v>172</v>
      </c>
    </row>
    <row r="150" spans="1:28" ht="24" customHeight="1" x14ac:dyDescent="0.2">
      <c r="A150" s="308"/>
      <c r="B150" s="357"/>
      <c r="C150" s="358"/>
      <c r="D150" s="359"/>
      <c r="E150" s="360"/>
      <c r="F150" s="360"/>
      <c r="G150" s="352"/>
      <c r="H150" s="352"/>
      <c r="I150" s="352"/>
      <c r="J150" s="361" t="s">
        <v>268</v>
      </c>
      <c r="K150" s="273">
        <v>133</v>
      </c>
      <c r="L150" s="354"/>
      <c r="M150" s="96">
        <v>10</v>
      </c>
      <c r="N150" s="96">
        <v>1</v>
      </c>
      <c r="O150" s="97">
        <v>6340525050</v>
      </c>
      <c r="P150" s="98">
        <v>0</v>
      </c>
      <c r="Q150" s="273"/>
      <c r="R150" s="355"/>
      <c r="S150" s="276"/>
      <c r="T150" s="276"/>
      <c r="U150" s="276"/>
      <c r="V150" s="276"/>
      <c r="W150" s="276"/>
      <c r="X150" s="356"/>
      <c r="Y150" s="278">
        <f>Y151</f>
        <v>379722.09</v>
      </c>
      <c r="Z150" s="278">
        <f>Z151</f>
        <v>0</v>
      </c>
      <c r="AA150" s="278">
        <f>AA151</f>
        <v>0</v>
      </c>
      <c r="AB150" s="246"/>
    </row>
    <row r="151" spans="1:28" ht="27.75" customHeight="1" x14ac:dyDescent="0.2">
      <c r="A151" s="362"/>
      <c r="B151" s="363"/>
      <c r="C151" s="358"/>
      <c r="D151" s="359"/>
      <c r="E151" s="360"/>
      <c r="F151" s="360"/>
      <c r="G151" s="352"/>
      <c r="H151" s="352"/>
      <c r="I151" s="352"/>
      <c r="J151" s="361" t="s">
        <v>269</v>
      </c>
      <c r="K151" s="273">
        <v>133</v>
      </c>
      <c r="L151" s="354"/>
      <c r="M151" s="96">
        <v>10</v>
      </c>
      <c r="N151" s="96">
        <v>1</v>
      </c>
      <c r="O151" s="97">
        <v>6340525050</v>
      </c>
      <c r="P151" s="98">
        <v>310</v>
      </c>
      <c r="Q151" s="273"/>
      <c r="R151" s="355"/>
      <c r="S151" s="276"/>
      <c r="T151" s="276"/>
      <c r="U151" s="276"/>
      <c r="V151" s="276"/>
      <c r="W151" s="276"/>
      <c r="X151" s="356"/>
      <c r="Y151" s="278">
        <f>Y152</f>
        <v>379722.09</v>
      </c>
      <c r="Z151" s="278">
        <f>Z152</f>
        <v>0</v>
      </c>
      <c r="AA151" s="278">
        <f>AA152</f>
        <v>0</v>
      </c>
      <c r="AB151" s="364" t="s">
        <v>172</v>
      </c>
    </row>
    <row r="152" spans="1:28" ht="41.25" customHeight="1" x14ac:dyDescent="0.25">
      <c r="A152" s="201"/>
      <c r="B152" s="365"/>
      <c r="C152" s="269"/>
      <c r="D152" s="279"/>
      <c r="E152" s="284"/>
      <c r="F152" s="284"/>
      <c r="G152" s="272"/>
      <c r="H152" s="272"/>
      <c r="I152" s="272"/>
      <c r="J152" s="300" t="s">
        <v>330</v>
      </c>
      <c r="K152" s="273">
        <v>133</v>
      </c>
      <c r="L152" s="354"/>
      <c r="M152" s="96">
        <v>10</v>
      </c>
      <c r="N152" s="96">
        <v>1</v>
      </c>
      <c r="O152" s="97">
        <v>6340525050</v>
      </c>
      <c r="P152" s="98">
        <v>312</v>
      </c>
      <c r="Q152" s="273"/>
      <c r="R152" s="355"/>
      <c r="S152" s="276"/>
      <c r="T152" s="276"/>
      <c r="U152" s="276"/>
      <c r="V152" s="276"/>
      <c r="W152" s="276"/>
      <c r="X152" s="356"/>
      <c r="Y152" s="278">
        <v>379722.09</v>
      </c>
      <c r="Z152" s="278">
        <v>0</v>
      </c>
      <c r="AA152" s="285">
        <v>0</v>
      </c>
      <c r="AB152" s="211" t="s">
        <v>172</v>
      </c>
    </row>
    <row r="153" spans="1:28" ht="12.75" customHeight="1" thickBot="1" x14ac:dyDescent="0.25">
      <c r="A153" s="201"/>
      <c r="B153" s="366"/>
      <c r="C153" s="367"/>
      <c r="D153" s="367"/>
      <c r="E153" s="367"/>
      <c r="F153" s="367"/>
      <c r="G153" s="367"/>
      <c r="H153" s="367"/>
      <c r="I153" s="367"/>
      <c r="J153" s="368" t="s">
        <v>201</v>
      </c>
      <c r="K153" s="369"/>
      <c r="L153" s="370">
        <v>0</v>
      </c>
      <c r="M153" s="369"/>
      <c r="N153" s="369"/>
      <c r="O153" s="371"/>
      <c r="P153" s="371"/>
      <c r="Q153" s="372"/>
      <c r="R153" s="373">
        <v>10000</v>
      </c>
      <c r="S153" s="268"/>
      <c r="T153" s="268"/>
      <c r="U153" s="268"/>
      <c r="V153" s="268"/>
      <c r="W153" s="268">
        <v>0</v>
      </c>
      <c r="X153" s="374">
        <v>0</v>
      </c>
      <c r="Y153" s="259">
        <f>Y13</f>
        <v>10999644.770000001</v>
      </c>
      <c r="Z153" s="259">
        <f>Z12+Z13</f>
        <v>8656990.2599999998</v>
      </c>
      <c r="AA153" s="259">
        <f>AA12+AA13</f>
        <v>9140171.1099999994</v>
      </c>
      <c r="AB153" s="203"/>
    </row>
    <row r="154" spans="1:28" ht="12.75" customHeight="1" x14ac:dyDescent="0.2">
      <c r="A154" s="201"/>
      <c r="B154" s="375"/>
      <c r="C154" s="375"/>
      <c r="D154" s="375"/>
      <c r="E154" s="375"/>
      <c r="F154" s="375"/>
      <c r="G154" s="375"/>
      <c r="H154" s="375"/>
      <c r="I154" s="375"/>
      <c r="J154" s="375"/>
      <c r="K154" s="376"/>
      <c r="L154" s="376"/>
      <c r="M154" s="376"/>
      <c r="N154" s="376"/>
      <c r="O154" s="377"/>
      <c r="P154" s="377"/>
      <c r="Q154" s="376"/>
      <c r="R154" s="378"/>
      <c r="S154" s="379"/>
      <c r="T154" s="379"/>
      <c r="U154" s="379"/>
      <c r="V154" s="379"/>
      <c r="W154" s="379"/>
      <c r="X154" s="378"/>
      <c r="Y154" s="378"/>
      <c r="Z154" s="378"/>
      <c r="AA154" s="378"/>
    </row>
    <row r="155" spans="1:28" ht="12.75" customHeight="1" x14ac:dyDescent="0.2">
      <c r="A155" s="201"/>
      <c r="B155" s="380"/>
      <c r="C155" s="380"/>
      <c r="D155" s="380"/>
      <c r="E155" s="380"/>
      <c r="F155" s="380"/>
      <c r="G155" s="380"/>
      <c r="H155" s="380"/>
      <c r="I155" s="380"/>
      <c r="J155" s="380"/>
      <c r="K155" s="70"/>
      <c r="L155" s="70"/>
      <c r="M155" s="70"/>
      <c r="N155" s="70"/>
      <c r="O155" s="71"/>
      <c r="P155" s="71"/>
      <c r="Q155" s="70"/>
      <c r="R155" s="70"/>
      <c r="S155" s="70"/>
      <c r="T155" s="70"/>
      <c r="U155" s="70"/>
      <c r="V155" s="70"/>
      <c r="W155" s="70"/>
      <c r="X155" s="202"/>
      <c r="Y155" s="202"/>
      <c r="Z155" s="202"/>
      <c r="AA155" s="202"/>
    </row>
    <row r="156" spans="1:28" ht="12.75" customHeight="1" x14ac:dyDescent="0.2">
      <c r="A156" s="201"/>
      <c r="B156" s="380"/>
      <c r="C156" s="380"/>
      <c r="D156" s="380"/>
      <c r="E156" s="380"/>
      <c r="F156" s="380"/>
      <c r="G156" s="380"/>
      <c r="H156" s="380"/>
      <c r="I156" s="380" t="s">
        <v>331</v>
      </c>
      <c r="J156" s="380"/>
      <c r="K156" s="70"/>
      <c r="L156" s="70"/>
      <c r="M156" s="70"/>
      <c r="N156" s="70"/>
      <c r="O156" s="71"/>
      <c r="P156" s="71"/>
      <c r="Q156" s="70"/>
      <c r="R156" s="70"/>
      <c r="S156" s="202"/>
      <c r="T156" s="202"/>
      <c r="U156" s="202"/>
      <c r="V156" s="202"/>
      <c r="W156" s="202"/>
      <c r="X156" s="187"/>
      <c r="Y156" s="187"/>
      <c r="Z156" s="187"/>
      <c r="AA156" s="187"/>
    </row>
    <row r="157" spans="1:28" ht="12.75" customHeight="1" x14ac:dyDescent="0.2">
      <c r="A157" s="201"/>
      <c r="B157" s="380"/>
      <c r="C157" s="380"/>
      <c r="D157" s="380"/>
      <c r="E157" s="380"/>
      <c r="F157" s="380"/>
      <c r="G157" s="380"/>
      <c r="H157" s="380"/>
      <c r="I157" s="380"/>
      <c r="J157" s="380"/>
      <c r="K157" s="70"/>
      <c r="L157" s="70"/>
      <c r="M157" s="70"/>
      <c r="N157" s="70"/>
      <c r="O157" s="71"/>
      <c r="P157" s="71"/>
      <c r="Q157" s="70"/>
      <c r="R157" s="70"/>
      <c r="S157" s="202"/>
      <c r="T157" s="202"/>
      <c r="U157" s="202"/>
      <c r="V157" s="202"/>
      <c r="W157" s="202"/>
      <c r="X157" s="187"/>
      <c r="Y157" s="187"/>
      <c r="Z157" s="187"/>
      <c r="AA157" s="187"/>
    </row>
    <row r="158" spans="1:28" ht="12.75" customHeight="1" x14ac:dyDescent="0.2">
      <c r="A158" s="201"/>
      <c r="B158" s="380"/>
      <c r="C158" s="380"/>
      <c r="D158" s="380"/>
      <c r="E158" s="380"/>
      <c r="F158" s="380"/>
      <c r="G158" s="380"/>
      <c r="H158" s="380"/>
      <c r="I158" s="380" t="s">
        <v>331</v>
      </c>
      <c r="J158" s="380"/>
      <c r="K158" s="70"/>
      <c r="L158" s="70"/>
      <c r="M158" s="70"/>
      <c r="N158" s="70"/>
      <c r="O158" s="71"/>
      <c r="P158" s="71"/>
      <c r="Q158" s="70"/>
      <c r="R158" s="70"/>
      <c r="S158" s="202"/>
      <c r="T158" s="202"/>
      <c r="U158" s="202"/>
      <c r="V158" s="202"/>
      <c r="W158" s="202"/>
      <c r="X158" s="187"/>
      <c r="Y158" s="187"/>
      <c r="Z158" s="187"/>
      <c r="AA158" s="187"/>
    </row>
    <row r="159" spans="1:28" ht="12.75" customHeight="1" x14ac:dyDescent="0.2">
      <c r="A159" s="201"/>
      <c r="B159" s="380"/>
      <c r="C159" s="380"/>
      <c r="D159" s="380"/>
      <c r="E159" s="380"/>
      <c r="F159" s="380"/>
      <c r="G159" s="380"/>
      <c r="H159" s="380"/>
      <c r="I159" s="380"/>
      <c r="J159" s="380"/>
      <c r="K159" s="70"/>
      <c r="L159" s="70"/>
      <c r="M159" s="70"/>
      <c r="N159" s="70"/>
      <c r="O159" s="71"/>
      <c r="P159" s="71"/>
      <c r="Q159" s="70"/>
      <c r="R159" s="70"/>
      <c r="S159" s="202"/>
      <c r="T159" s="202"/>
      <c r="U159" s="202"/>
      <c r="V159" s="202"/>
      <c r="W159" s="202"/>
      <c r="X159" s="187"/>
      <c r="Y159" s="187"/>
      <c r="Z159" s="187"/>
      <c r="AA159" s="187"/>
    </row>
    <row r="160" spans="1:28" x14ac:dyDescent="0.2">
      <c r="A160" s="201"/>
      <c r="B160" s="380"/>
      <c r="C160" s="380"/>
      <c r="D160" s="380"/>
      <c r="E160" s="380"/>
      <c r="F160" s="380"/>
      <c r="G160" s="380"/>
      <c r="H160" s="380"/>
      <c r="I160" s="380"/>
      <c r="J160" s="380"/>
      <c r="K160" s="70"/>
      <c r="L160" s="70"/>
      <c r="M160" s="70"/>
      <c r="N160" s="70"/>
      <c r="O160" s="71"/>
      <c r="P160" s="71"/>
      <c r="Q160" s="70"/>
      <c r="R160" s="70"/>
      <c r="S160" s="202"/>
      <c r="T160" s="202"/>
      <c r="U160" s="202"/>
      <c r="V160" s="202"/>
      <c r="W160" s="202"/>
      <c r="X160" s="187"/>
      <c r="Y160" s="187"/>
      <c r="Z160" s="187"/>
      <c r="AA160" s="187"/>
    </row>
    <row r="161" spans="1:27" x14ac:dyDescent="0.2">
      <c r="A161" s="201"/>
      <c r="B161" s="380"/>
      <c r="C161" s="380"/>
      <c r="D161" s="380"/>
      <c r="E161" s="380"/>
      <c r="F161" s="380"/>
      <c r="G161" s="380"/>
      <c r="H161" s="380"/>
      <c r="I161" s="380"/>
      <c r="J161" s="380"/>
      <c r="K161" s="70"/>
      <c r="L161" s="70"/>
      <c r="M161" s="70"/>
      <c r="N161" s="70"/>
      <c r="O161" s="71"/>
      <c r="P161" s="71"/>
      <c r="Q161" s="70"/>
      <c r="R161" s="70"/>
      <c r="S161" s="202"/>
      <c r="T161" s="202"/>
      <c r="U161" s="202"/>
      <c r="V161" s="202"/>
      <c r="W161" s="202"/>
      <c r="X161" s="187"/>
      <c r="Y161" s="187"/>
      <c r="Z161" s="187"/>
      <c r="AA161" s="187"/>
    </row>
    <row r="162" spans="1:27" ht="15.75" x14ac:dyDescent="0.2">
      <c r="B162" s="381"/>
      <c r="C162" s="381"/>
      <c r="D162" s="381"/>
      <c r="E162" s="381"/>
      <c r="F162" s="381"/>
      <c r="G162" s="381"/>
      <c r="H162" s="381"/>
      <c r="I162" s="381"/>
      <c r="J162" s="381"/>
      <c r="K162" s="70"/>
      <c r="L162" s="70"/>
      <c r="M162" s="70"/>
      <c r="N162" s="70"/>
      <c r="O162" s="71"/>
      <c r="P162" s="71"/>
      <c r="Q162" s="70"/>
      <c r="R162" s="70"/>
      <c r="S162" s="203"/>
      <c r="T162" s="203"/>
      <c r="U162" s="203"/>
      <c r="V162" s="203"/>
      <c r="W162" s="203"/>
    </row>
  </sheetData>
  <mergeCells count="52">
    <mergeCell ref="S32:V32"/>
    <mergeCell ref="D82:J82"/>
    <mergeCell ref="S82:V82"/>
    <mergeCell ref="Y3:AA3"/>
    <mergeCell ref="B11:J11"/>
    <mergeCell ref="B13:J13"/>
    <mergeCell ref="Z2:AA2"/>
    <mergeCell ref="G89:J89"/>
    <mergeCell ref="S89:V89"/>
    <mergeCell ref="B81:J81"/>
    <mergeCell ref="S81:V81"/>
    <mergeCell ref="S28:V28"/>
    <mergeCell ref="F27:J27"/>
    <mergeCell ref="G28:J28"/>
    <mergeCell ref="S27:V27"/>
    <mergeCell ref="G32:J32"/>
    <mergeCell ref="G131:J131"/>
    <mergeCell ref="S131:V131"/>
    <mergeCell ref="F130:J130"/>
    <mergeCell ref="D122:J122"/>
    <mergeCell ref="S122:V122"/>
    <mergeCell ref="S130:V130"/>
    <mergeCell ref="G127:J127"/>
    <mergeCell ref="S127:V127"/>
    <mergeCell ref="F125:J125"/>
    <mergeCell ref="S125:V125"/>
    <mergeCell ref="D15:J15"/>
    <mergeCell ref="S15:V15"/>
    <mergeCell ref="F19:J19"/>
    <mergeCell ref="S19:V19"/>
    <mergeCell ref="B121:J121"/>
    <mergeCell ref="S121:V121"/>
    <mergeCell ref="F117:J117"/>
    <mergeCell ref="S117:V117"/>
    <mergeCell ref="G120:J120"/>
    <mergeCell ref="S120:V120"/>
    <mergeCell ref="G106:J106"/>
    <mergeCell ref="S106:V106"/>
    <mergeCell ref="F85:J85"/>
    <mergeCell ref="S85:V85"/>
    <mergeCell ref="B14:J14"/>
    <mergeCell ref="S14:V14"/>
    <mergeCell ref="E26:J26"/>
    <mergeCell ref="S26:V26"/>
    <mergeCell ref="G22:J22"/>
    <mergeCell ref="S22:V22"/>
    <mergeCell ref="S13:V13"/>
    <mergeCell ref="J6:AA6"/>
    <mergeCell ref="J7:AA7"/>
    <mergeCell ref="B9:U9"/>
    <mergeCell ref="Y4:AA4"/>
    <mergeCell ref="M5:O5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3"/>
  <sheetViews>
    <sheetView zoomScale="106" zoomScaleNormal="106" workbookViewId="0"/>
  </sheetViews>
  <sheetFormatPr defaultColWidth="9.140625" defaultRowHeight="12.75" x14ac:dyDescent="0.2"/>
  <cols>
    <col min="1" max="1" width="1.28515625" style="393" customWidth="1"/>
    <col min="2" max="5" width="0.5703125" style="393" hidden="1" customWidth="1"/>
    <col min="6" max="6" width="0.85546875" style="393" hidden="1" customWidth="1"/>
    <col min="7" max="9" width="0.7109375" style="393" hidden="1" customWidth="1"/>
    <col min="10" max="10" width="0.5703125" style="393" hidden="1" customWidth="1"/>
    <col min="11" max="11" width="66.42578125" style="393" customWidth="1"/>
    <col min="12" max="12" width="13.7109375" style="393" customWidth="1"/>
    <col min="13" max="15" width="7.140625" style="393" customWidth="1"/>
    <col min="16" max="19" width="0" style="393" hidden="1" customWidth="1"/>
    <col min="20" max="20" width="16.42578125" style="393" customWidth="1"/>
    <col min="21" max="21" width="14.5703125" style="393" customWidth="1"/>
    <col min="22" max="22" width="13.28515625" style="393" customWidth="1"/>
    <col min="23" max="233" width="9.140625" style="392" customWidth="1"/>
    <col min="234" max="16384" width="9.140625" style="392"/>
  </cols>
  <sheetData>
    <row r="1" spans="1:24" ht="18" customHeight="1" x14ac:dyDescent="0.2">
      <c r="A1" s="469"/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72"/>
      <c r="P1" s="473" t="s">
        <v>378</v>
      </c>
      <c r="Q1" s="473"/>
      <c r="R1" s="473"/>
      <c r="S1" s="472"/>
      <c r="T1" s="470" t="s">
        <v>377</v>
      </c>
      <c r="U1" s="470"/>
      <c r="V1" s="449"/>
    </row>
    <row r="2" spans="1:24" ht="21" customHeight="1" x14ac:dyDescent="0.2">
      <c r="A2" s="46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70" t="s">
        <v>376</v>
      </c>
      <c r="P2" s="470"/>
      <c r="Q2" s="470"/>
      <c r="R2" s="470"/>
      <c r="S2" s="470"/>
      <c r="T2" s="470"/>
      <c r="U2" s="470"/>
      <c r="V2" s="472"/>
    </row>
    <row r="3" spans="1:24" ht="15.75" customHeight="1" x14ac:dyDescent="0.2">
      <c r="A3" s="469"/>
      <c r="B3" s="449"/>
      <c r="C3" s="449"/>
      <c r="D3" s="449"/>
      <c r="E3" s="449"/>
      <c r="F3" s="449"/>
      <c r="G3" s="449"/>
      <c r="H3" s="449"/>
      <c r="I3" s="449"/>
      <c r="J3" s="449"/>
      <c r="K3" s="472"/>
      <c r="L3" s="472"/>
      <c r="M3" s="472"/>
      <c r="N3" s="471"/>
      <c r="O3" s="470" t="s">
        <v>375</v>
      </c>
      <c r="P3" s="470"/>
      <c r="Q3" s="470"/>
      <c r="R3" s="470"/>
      <c r="S3" s="470"/>
      <c r="T3" s="470"/>
      <c r="U3" s="470"/>
      <c r="V3" s="470"/>
    </row>
    <row r="4" spans="1:24" ht="14.25" customHeight="1" x14ac:dyDescent="0.25">
      <c r="A4" s="469"/>
      <c r="B4" s="449"/>
      <c r="C4" s="449"/>
      <c r="D4" s="449"/>
      <c r="E4" s="449"/>
      <c r="F4" s="449"/>
      <c r="G4" s="449"/>
      <c r="H4" s="449"/>
      <c r="I4" s="449"/>
      <c r="J4" s="449"/>
      <c r="K4" s="460"/>
      <c r="L4" s="468"/>
      <c r="M4" s="467"/>
      <c r="N4" s="460"/>
      <c r="O4" s="460"/>
      <c r="P4" s="460"/>
      <c r="Q4" s="460"/>
      <c r="R4" s="460"/>
      <c r="S4" s="460"/>
      <c r="T4" s="466" t="s">
        <v>374</v>
      </c>
      <c r="U4" s="466"/>
      <c r="V4" s="466"/>
      <c r="W4" s="459"/>
      <c r="X4" s="459"/>
    </row>
    <row r="5" spans="1:24" ht="15.75" customHeight="1" x14ac:dyDescent="0.2">
      <c r="A5" s="462" t="s">
        <v>373</v>
      </c>
      <c r="B5" s="465"/>
      <c r="C5" s="465"/>
      <c r="D5" s="465"/>
      <c r="E5" s="465"/>
      <c r="F5" s="465"/>
      <c r="G5" s="465"/>
      <c r="H5" s="465"/>
      <c r="I5" s="465"/>
      <c r="J5" s="465"/>
      <c r="K5" s="464"/>
      <c r="L5" s="464"/>
      <c r="M5" s="464"/>
      <c r="N5" s="464"/>
      <c r="O5" s="464"/>
      <c r="P5" s="463"/>
      <c r="Q5" s="463"/>
      <c r="R5" s="460"/>
      <c r="S5" s="460"/>
      <c r="T5" s="460"/>
      <c r="U5" s="460"/>
      <c r="V5" s="460"/>
      <c r="W5" s="459"/>
      <c r="X5" s="459"/>
    </row>
    <row r="6" spans="1:24" ht="12.75" customHeight="1" x14ac:dyDescent="0.2">
      <c r="A6" s="462" t="s">
        <v>372</v>
      </c>
      <c r="B6" s="465"/>
      <c r="C6" s="465"/>
      <c r="D6" s="465"/>
      <c r="E6" s="465"/>
      <c r="F6" s="465"/>
      <c r="G6" s="465"/>
      <c r="H6" s="465"/>
      <c r="I6" s="465"/>
      <c r="J6" s="465"/>
      <c r="K6" s="464"/>
      <c r="L6" s="464"/>
      <c r="M6" s="464"/>
      <c r="N6" s="464"/>
      <c r="O6" s="464"/>
      <c r="P6" s="463"/>
      <c r="Q6" s="463"/>
      <c r="R6" s="450"/>
      <c r="S6" s="460"/>
      <c r="T6" s="460"/>
      <c r="U6" s="460"/>
      <c r="V6" s="460"/>
      <c r="W6" s="459"/>
      <c r="X6" s="459"/>
    </row>
    <row r="7" spans="1:24" ht="12.75" customHeight="1" x14ac:dyDescent="0.2">
      <c r="A7" s="462" t="s">
        <v>371</v>
      </c>
      <c r="B7" s="457"/>
      <c r="C7" s="457"/>
      <c r="D7" s="457"/>
      <c r="E7" s="457"/>
      <c r="F7" s="457"/>
      <c r="G7" s="457"/>
      <c r="H7" s="457"/>
      <c r="I7" s="457"/>
      <c r="J7" s="457"/>
      <c r="K7" s="461"/>
      <c r="L7" s="461"/>
      <c r="M7" s="461"/>
      <c r="N7" s="461"/>
      <c r="O7" s="461"/>
      <c r="P7" s="461"/>
      <c r="Q7" s="461"/>
      <c r="R7" s="461"/>
      <c r="S7" s="460"/>
      <c r="T7" s="460"/>
      <c r="U7" s="460"/>
      <c r="V7" s="460"/>
      <c r="W7" s="459"/>
      <c r="X7" s="459"/>
    </row>
    <row r="8" spans="1:24" ht="11.25" customHeight="1" x14ac:dyDescent="0.2">
      <c r="A8" s="458" t="s">
        <v>370</v>
      </c>
      <c r="B8" s="457"/>
      <c r="C8" s="457"/>
      <c r="D8" s="457"/>
      <c r="E8" s="457"/>
      <c r="F8" s="457"/>
      <c r="G8" s="457"/>
      <c r="H8" s="457"/>
      <c r="I8" s="457"/>
      <c r="J8" s="457"/>
      <c r="K8" s="456"/>
      <c r="L8" s="456"/>
      <c r="M8" s="456"/>
      <c r="N8" s="456"/>
      <c r="O8" s="456"/>
      <c r="P8" s="456"/>
      <c r="Q8" s="456"/>
      <c r="R8" s="456"/>
      <c r="S8" s="455"/>
      <c r="T8" s="455"/>
      <c r="U8" s="454"/>
      <c r="V8" s="449"/>
    </row>
    <row r="9" spans="1:24" ht="24.75" customHeight="1" x14ac:dyDescent="0.2">
      <c r="A9" s="453"/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49"/>
      <c r="P9" s="449"/>
      <c r="Q9" s="451"/>
      <c r="R9" s="450"/>
      <c r="S9" s="449"/>
      <c r="T9" s="449"/>
      <c r="U9" s="449"/>
      <c r="V9" s="449" t="s">
        <v>22</v>
      </c>
    </row>
    <row r="10" spans="1:24" ht="3" customHeight="1" x14ac:dyDescent="0.2">
      <c r="A10" s="448"/>
      <c r="B10" s="447"/>
      <c r="C10" s="447"/>
      <c r="D10" s="447"/>
      <c r="E10" s="447"/>
      <c r="F10" s="447"/>
      <c r="G10" s="447"/>
      <c r="H10" s="447"/>
      <c r="I10" s="447"/>
      <c r="J10" s="447"/>
      <c r="K10" s="446"/>
      <c r="L10" s="447"/>
      <c r="M10" s="447"/>
      <c r="N10" s="447"/>
      <c r="O10" s="447"/>
      <c r="P10" s="446"/>
      <c r="Q10" s="446"/>
      <c r="R10" s="446" t="s">
        <v>369</v>
      </c>
      <c r="S10" s="446"/>
      <c r="T10" s="446"/>
      <c r="U10" s="446"/>
      <c r="V10" s="446"/>
    </row>
    <row r="11" spans="1:24" ht="24" customHeight="1" x14ac:dyDescent="0.2">
      <c r="A11" s="443"/>
      <c r="B11" s="445" t="s">
        <v>207</v>
      </c>
      <c r="C11" s="445"/>
      <c r="D11" s="445"/>
      <c r="E11" s="445"/>
      <c r="F11" s="445"/>
      <c r="G11" s="445"/>
      <c r="H11" s="445"/>
      <c r="I11" s="445"/>
      <c r="J11" s="445"/>
      <c r="K11" s="445"/>
      <c r="L11" s="442" t="s">
        <v>281</v>
      </c>
      <c r="M11" s="442" t="s">
        <v>174</v>
      </c>
      <c r="N11" s="442" t="s">
        <v>175</v>
      </c>
      <c r="O11" s="442" t="s">
        <v>282</v>
      </c>
      <c r="P11" s="442" t="s">
        <v>368</v>
      </c>
      <c r="Q11" s="444" t="s">
        <v>367</v>
      </c>
      <c r="R11" s="444" t="s">
        <v>366</v>
      </c>
      <c r="S11" s="444" t="s">
        <v>365</v>
      </c>
      <c r="T11" s="444">
        <v>2025</v>
      </c>
      <c r="U11" s="444">
        <v>2026</v>
      </c>
      <c r="V11" s="444">
        <v>2027</v>
      </c>
    </row>
    <row r="12" spans="1:24" ht="24" customHeight="1" x14ac:dyDescent="0.2">
      <c r="A12" s="443"/>
      <c r="B12" s="442"/>
      <c r="C12" s="442"/>
      <c r="D12" s="442"/>
      <c r="E12" s="442"/>
      <c r="F12" s="442"/>
      <c r="G12" s="442"/>
      <c r="H12" s="442"/>
      <c r="I12" s="442"/>
      <c r="J12" s="442"/>
      <c r="K12" s="438" t="s">
        <v>178</v>
      </c>
      <c r="L12" s="441">
        <v>0</v>
      </c>
      <c r="M12" s="440">
        <v>0</v>
      </c>
      <c r="N12" s="440">
        <v>0</v>
      </c>
      <c r="O12" s="439">
        <v>0</v>
      </c>
      <c r="P12" s="438"/>
      <c r="Q12" s="436"/>
      <c r="R12" s="436"/>
      <c r="S12" s="436"/>
      <c r="T12" s="437">
        <v>0</v>
      </c>
      <c r="U12" s="436">
        <v>211425</v>
      </c>
      <c r="V12" s="436">
        <v>446650</v>
      </c>
    </row>
    <row r="13" spans="1:24" ht="41.25" customHeight="1" x14ac:dyDescent="0.2">
      <c r="A13" s="402"/>
      <c r="B13" s="420" t="s">
        <v>364</v>
      </c>
      <c r="C13" s="420"/>
      <c r="D13" s="420"/>
      <c r="E13" s="420"/>
      <c r="F13" s="420"/>
      <c r="G13" s="420"/>
      <c r="H13" s="420"/>
      <c r="I13" s="420"/>
      <c r="J13" s="420"/>
      <c r="K13" s="420"/>
      <c r="L13" s="435">
        <v>6300000000</v>
      </c>
      <c r="M13" s="418">
        <v>0</v>
      </c>
      <c r="N13" s="418">
        <v>0</v>
      </c>
      <c r="O13" s="417">
        <v>0</v>
      </c>
      <c r="P13" s="434"/>
      <c r="Q13" s="433">
        <v>5714000</v>
      </c>
      <c r="R13" s="433">
        <v>5312481</v>
      </c>
      <c r="S13" s="433">
        <v>5237700</v>
      </c>
      <c r="T13" s="405">
        <f>T14+T87</f>
        <v>10840394.07</v>
      </c>
      <c r="U13" s="405">
        <f>U14</f>
        <v>8445565.2599999998</v>
      </c>
      <c r="V13" s="404">
        <f>V14</f>
        <v>8693521.1099999994</v>
      </c>
    </row>
    <row r="14" spans="1:24" ht="15.75" customHeight="1" x14ac:dyDescent="0.2">
      <c r="A14" s="402"/>
      <c r="B14" s="415"/>
      <c r="C14" s="415"/>
      <c r="D14" s="415"/>
      <c r="E14" s="415"/>
      <c r="F14" s="415"/>
      <c r="G14" s="415"/>
      <c r="H14" s="415"/>
      <c r="I14" s="415"/>
      <c r="J14" s="415"/>
      <c r="K14" s="421" t="s">
        <v>210</v>
      </c>
      <c r="L14" s="435">
        <v>6340000000</v>
      </c>
      <c r="M14" s="418">
        <v>0</v>
      </c>
      <c r="N14" s="418">
        <v>0</v>
      </c>
      <c r="O14" s="417">
        <v>0</v>
      </c>
      <c r="P14" s="434"/>
      <c r="Q14" s="433"/>
      <c r="R14" s="433"/>
      <c r="S14" s="433"/>
      <c r="T14" s="405">
        <f>T15+T24+T29+T34+T47</f>
        <v>10765394.07</v>
      </c>
      <c r="U14" s="405">
        <f>U15+U24+U29+U34+U47</f>
        <v>8445565.2599999998</v>
      </c>
      <c r="V14" s="404">
        <f>V15+V24+V29+V34+V47</f>
        <v>8693521.1099999994</v>
      </c>
    </row>
    <row r="15" spans="1:24" ht="16.5" customHeight="1" x14ac:dyDescent="0.2">
      <c r="A15" s="402"/>
      <c r="B15" s="424"/>
      <c r="C15" s="420" t="s">
        <v>363</v>
      </c>
      <c r="D15" s="420"/>
      <c r="E15" s="420"/>
      <c r="F15" s="420"/>
      <c r="G15" s="420"/>
      <c r="H15" s="420"/>
      <c r="I15" s="420"/>
      <c r="J15" s="420"/>
      <c r="K15" s="420"/>
      <c r="L15" s="419">
        <v>6340100000</v>
      </c>
      <c r="M15" s="418">
        <v>0</v>
      </c>
      <c r="N15" s="418">
        <v>0</v>
      </c>
      <c r="O15" s="417">
        <v>0</v>
      </c>
      <c r="P15" s="416"/>
      <c r="Q15" s="404">
        <v>2467399.86</v>
      </c>
      <c r="R15" s="404">
        <v>2336000</v>
      </c>
      <c r="S15" s="404">
        <v>2240700</v>
      </c>
      <c r="T15" s="404">
        <f>T16+T20</f>
        <v>203940.3</v>
      </c>
      <c r="U15" s="404">
        <f>U16+U20</f>
        <v>22000</v>
      </c>
      <c r="V15" s="404">
        <f>V16+V20</f>
        <v>0</v>
      </c>
    </row>
    <row r="16" spans="1:24" ht="16.5" customHeight="1" x14ac:dyDescent="0.2">
      <c r="A16" s="402"/>
      <c r="B16" s="424"/>
      <c r="C16" s="415"/>
      <c r="D16" s="415"/>
      <c r="E16" s="415"/>
      <c r="F16" s="415"/>
      <c r="G16" s="415"/>
      <c r="H16" s="415"/>
      <c r="I16" s="415"/>
      <c r="J16" s="415"/>
      <c r="K16" s="415" t="s">
        <v>362</v>
      </c>
      <c r="L16" s="414">
        <v>6340120040</v>
      </c>
      <c r="M16" s="413">
        <v>0</v>
      </c>
      <c r="N16" s="413">
        <v>0</v>
      </c>
      <c r="O16" s="412">
        <v>0</v>
      </c>
      <c r="P16" s="411"/>
      <c r="Q16" s="410"/>
      <c r="R16" s="410"/>
      <c r="S16" s="410"/>
      <c r="T16" s="410">
        <f>T17</f>
        <v>1400</v>
      </c>
      <c r="U16" s="410">
        <f>U17</f>
        <v>2000</v>
      </c>
      <c r="V16" s="410">
        <f>V17</f>
        <v>0</v>
      </c>
    </row>
    <row r="17" spans="1:22" ht="18" customHeight="1" x14ac:dyDescent="0.2">
      <c r="A17" s="402"/>
      <c r="B17" s="424"/>
      <c r="C17" s="415"/>
      <c r="D17" s="415"/>
      <c r="E17" s="415"/>
      <c r="F17" s="415"/>
      <c r="G17" s="415"/>
      <c r="H17" s="415"/>
      <c r="I17" s="415"/>
      <c r="J17" s="415"/>
      <c r="K17" s="415" t="s">
        <v>361</v>
      </c>
      <c r="L17" s="414">
        <v>6340120040</v>
      </c>
      <c r="M17" s="413">
        <v>3</v>
      </c>
      <c r="N17" s="413">
        <v>0</v>
      </c>
      <c r="O17" s="412">
        <v>0</v>
      </c>
      <c r="P17" s="411"/>
      <c r="Q17" s="410"/>
      <c r="R17" s="410"/>
      <c r="S17" s="410"/>
      <c r="T17" s="410">
        <f>T18</f>
        <v>1400</v>
      </c>
      <c r="U17" s="410">
        <f>U18</f>
        <v>2000</v>
      </c>
      <c r="V17" s="410">
        <f>V18</f>
        <v>0</v>
      </c>
    </row>
    <row r="18" spans="1:22" ht="22.5" customHeight="1" x14ac:dyDescent="0.2">
      <c r="A18" s="402"/>
      <c r="B18" s="424"/>
      <c r="C18" s="415"/>
      <c r="D18" s="415"/>
      <c r="E18" s="415"/>
      <c r="F18" s="415"/>
      <c r="G18" s="415"/>
      <c r="H18" s="415"/>
      <c r="I18" s="415"/>
      <c r="J18" s="415"/>
      <c r="K18" s="415" t="s">
        <v>190</v>
      </c>
      <c r="L18" s="414">
        <v>6340120040</v>
      </c>
      <c r="M18" s="413">
        <v>3</v>
      </c>
      <c r="N18" s="413">
        <v>14</v>
      </c>
      <c r="O18" s="412">
        <v>0</v>
      </c>
      <c r="P18" s="411"/>
      <c r="Q18" s="410"/>
      <c r="R18" s="410"/>
      <c r="S18" s="410"/>
      <c r="T18" s="410">
        <f>T19</f>
        <v>1400</v>
      </c>
      <c r="U18" s="410">
        <f>U19</f>
        <v>2000</v>
      </c>
      <c r="V18" s="410">
        <f>V19</f>
        <v>0</v>
      </c>
    </row>
    <row r="19" spans="1:22" ht="25.5" customHeight="1" x14ac:dyDescent="0.2">
      <c r="A19" s="402"/>
      <c r="B19" s="424"/>
      <c r="C19" s="415"/>
      <c r="D19" s="415"/>
      <c r="E19" s="415"/>
      <c r="F19" s="415"/>
      <c r="G19" s="415"/>
      <c r="H19" s="415"/>
      <c r="I19" s="415"/>
      <c r="J19" s="415"/>
      <c r="K19" s="415" t="s">
        <v>216</v>
      </c>
      <c r="L19" s="414">
        <v>6340120040</v>
      </c>
      <c r="M19" s="413">
        <v>3</v>
      </c>
      <c r="N19" s="413">
        <v>14</v>
      </c>
      <c r="O19" s="412">
        <v>240</v>
      </c>
      <c r="P19" s="411"/>
      <c r="Q19" s="410"/>
      <c r="R19" s="410"/>
      <c r="S19" s="410"/>
      <c r="T19" s="410">
        <v>1400</v>
      </c>
      <c r="U19" s="423">
        <v>2000</v>
      </c>
      <c r="V19" s="410">
        <v>0</v>
      </c>
    </row>
    <row r="20" spans="1:22" ht="27" customHeight="1" x14ac:dyDescent="0.2">
      <c r="A20" s="402"/>
      <c r="B20" s="422" t="s">
        <v>238</v>
      </c>
      <c r="C20" s="422"/>
      <c r="D20" s="422"/>
      <c r="E20" s="422"/>
      <c r="F20" s="422"/>
      <c r="G20" s="422"/>
      <c r="H20" s="422"/>
      <c r="I20" s="422"/>
      <c r="J20" s="422"/>
      <c r="K20" s="422"/>
      <c r="L20" s="414">
        <v>6340195020</v>
      </c>
      <c r="M20" s="413">
        <v>0</v>
      </c>
      <c r="N20" s="413">
        <v>0</v>
      </c>
      <c r="O20" s="412" t="s">
        <v>349</v>
      </c>
      <c r="P20" s="411"/>
      <c r="Q20" s="410">
        <v>767248.8</v>
      </c>
      <c r="R20" s="410">
        <v>767248.8</v>
      </c>
      <c r="S20" s="410">
        <v>651000</v>
      </c>
      <c r="T20" s="410">
        <f>T21</f>
        <v>202540.3</v>
      </c>
      <c r="U20" s="410">
        <f>U21</f>
        <v>20000</v>
      </c>
      <c r="V20" s="410">
        <f>V21</f>
        <v>0</v>
      </c>
    </row>
    <row r="21" spans="1:22" ht="14.25" customHeight="1" x14ac:dyDescent="0.2">
      <c r="A21" s="402"/>
      <c r="B21" s="415"/>
      <c r="C21" s="415"/>
      <c r="D21" s="415"/>
      <c r="E21" s="415"/>
      <c r="F21" s="415"/>
      <c r="G21" s="415"/>
      <c r="H21" s="415"/>
      <c r="I21" s="415"/>
      <c r="J21" s="415"/>
      <c r="K21" s="415" t="s">
        <v>361</v>
      </c>
      <c r="L21" s="414">
        <v>6340195220</v>
      </c>
      <c r="M21" s="413">
        <v>3</v>
      </c>
      <c r="N21" s="413">
        <v>0</v>
      </c>
      <c r="O21" s="412">
        <v>0</v>
      </c>
      <c r="P21" s="411"/>
      <c r="Q21" s="410"/>
      <c r="R21" s="410"/>
      <c r="S21" s="410"/>
      <c r="T21" s="410">
        <f>T22</f>
        <v>202540.3</v>
      </c>
      <c r="U21" s="410">
        <f>U22</f>
        <v>20000</v>
      </c>
      <c r="V21" s="410">
        <f>V22</f>
        <v>0</v>
      </c>
    </row>
    <row r="22" spans="1:22" ht="27.75" customHeight="1" x14ac:dyDescent="0.2">
      <c r="A22" s="402"/>
      <c r="B22" s="415"/>
      <c r="C22" s="415"/>
      <c r="D22" s="415"/>
      <c r="E22" s="415"/>
      <c r="F22" s="415"/>
      <c r="G22" s="415"/>
      <c r="H22" s="415"/>
      <c r="I22" s="415"/>
      <c r="J22" s="415"/>
      <c r="K22" s="415" t="s">
        <v>189</v>
      </c>
      <c r="L22" s="414">
        <v>6340195220</v>
      </c>
      <c r="M22" s="413">
        <v>3</v>
      </c>
      <c r="N22" s="413">
        <v>10</v>
      </c>
      <c r="O22" s="412">
        <v>0</v>
      </c>
      <c r="P22" s="411"/>
      <c r="Q22" s="410"/>
      <c r="R22" s="410"/>
      <c r="S22" s="410"/>
      <c r="T22" s="410">
        <f>T23</f>
        <v>202540.3</v>
      </c>
      <c r="U22" s="410">
        <f>U23</f>
        <v>20000</v>
      </c>
      <c r="V22" s="410">
        <f>V23</f>
        <v>0</v>
      </c>
    </row>
    <row r="23" spans="1:22" ht="24" customHeight="1" x14ac:dyDescent="0.2">
      <c r="A23" s="402"/>
      <c r="B23" s="422" t="s">
        <v>216</v>
      </c>
      <c r="C23" s="422"/>
      <c r="D23" s="422"/>
      <c r="E23" s="422"/>
      <c r="F23" s="422"/>
      <c r="G23" s="422"/>
      <c r="H23" s="422"/>
      <c r="I23" s="422"/>
      <c r="J23" s="422"/>
      <c r="K23" s="422"/>
      <c r="L23" s="414">
        <v>6340195020</v>
      </c>
      <c r="M23" s="413">
        <v>3</v>
      </c>
      <c r="N23" s="413">
        <v>10</v>
      </c>
      <c r="O23" s="412">
        <v>240</v>
      </c>
      <c r="P23" s="411"/>
      <c r="Q23" s="410">
        <v>767248.8</v>
      </c>
      <c r="R23" s="410">
        <v>767248.8</v>
      </c>
      <c r="S23" s="410">
        <v>651000</v>
      </c>
      <c r="T23" s="410">
        <v>202540.3</v>
      </c>
      <c r="U23" s="410">
        <v>20000</v>
      </c>
      <c r="V23" s="410">
        <v>0</v>
      </c>
    </row>
    <row r="24" spans="1:22" ht="15.75" customHeight="1" x14ac:dyDescent="0.2">
      <c r="A24" s="402"/>
      <c r="B24" s="420" t="s">
        <v>360</v>
      </c>
      <c r="C24" s="420"/>
      <c r="D24" s="420"/>
      <c r="E24" s="420"/>
      <c r="F24" s="420"/>
      <c r="G24" s="420"/>
      <c r="H24" s="420"/>
      <c r="I24" s="420"/>
      <c r="J24" s="420"/>
      <c r="K24" s="420"/>
      <c r="L24" s="419">
        <v>6340200000</v>
      </c>
      <c r="M24" s="418">
        <v>0</v>
      </c>
      <c r="N24" s="418">
        <v>0</v>
      </c>
      <c r="O24" s="417" t="s">
        <v>349</v>
      </c>
      <c r="P24" s="416"/>
      <c r="Q24" s="404">
        <v>1672051.06</v>
      </c>
      <c r="R24" s="404">
        <v>1540651.2</v>
      </c>
      <c r="S24" s="404">
        <v>1561600</v>
      </c>
      <c r="T24" s="404">
        <f>T25</f>
        <v>1103640.74</v>
      </c>
      <c r="U24" s="404">
        <f>U25</f>
        <v>1063000</v>
      </c>
      <c r="V24" s="404">
        <f>V25</f>
        <v>1408000</v>
      </c>
    </row>
    <row r="25" spans="1:22" ht="27.75" customHeight="1" x14ac:dyDescent="0.2">
      <c r="A25" s="402"/>
      <c r="B25" s="422" t="s">
        <v>359</v>
      </c>
      <c r="C25" s="422"/>
      <c r="D25" s="422"/>
      <c r="E25" s="422"/>
      <c r="F25" s="422"/>
      <c r="G25" s="422"/>
      <c r="H25" s="422"/>
      <c r="I25" s="422"/>
      <c r="J25" s="422"/>
      <c r="K25" s="422"/>
      <c r="L25" s="414" t="s">
        <v>245</v>
      </c>
      <c r="M25" s="413">
        <v>0</v>
      </c>
      <c r="N25" s="413">
        <v>0</v>
      </c>
      <c r="O25" s="412" t="s">
        <v>349</v>
      </c>
      <c r="P25" s="411"/>
      <c r="Q25" s="410">
        <v>1672051.06</v>
      </c>
      <c r="R25" s="410">
        <v>1540651.2</v>
      </c>
      <c r="S25" s="410">
        <v>1561600</v>
      </c>
      <c r="T25" s="410">
        <f>T26</f>
        <v>1103640.74</v>
      </c>
      <c r="U25" s="410">
        <f>U26</f>
        <v>1063000</v>
      </c>
      <c r="V25" s="410">
        <f>V26</f>
        <v>1408000</v>
      </c>
    </row>
    <row r="26" spans="1:22" ht="18" customHeight="1" x14ac:dyDescent="0.2">
      <c r="A26" s="402"/>
      <c r="B26" s="422" t="s">
        <v>191</v>
      </c>
      <c r="C26" s="422"/>
      <c r="D26" s="422"/>
      <c r="E26" s="422"/>
      <c r="F26" s="422"/>
      <c r="G26" s="422"/>
      <c r="H26" s="422"/>
      <c r="I26" s="422"/>
      <c r="J26" s="422"/>
      <c r="K26" s="422"/>
      <c r="L26" s="414" t="s">
        <v>245</v>
      </c>
      <c r="M26" s="413">
        <v>4</v>
      </c>
      <c r="N26" s="413">
        <v>0</v>
      </c>
      <c r="O26" s="412" t="s">
        <v>349</v>
      </c>
      <c r="P26" s="411"/>
      <c r="Q26" s="410">
        <v>1672051.06</v>
      </c>
      <c r="R26" s="410">
        <v>1540651.2</v>
      </c>
      <c r="S26" s="410">
        <v>1561600</v>
      </c>
      <c r="T26" s="410">
        <f>T27</f>
        <v>1103640.74</v>
      </c>
      <c r="U26" s="410">
        <f>U27</f>
        <v>1063000</v>
      </c>
      <c r="V26" s="410">
        <f>V27</f>
        <v>1408000</v>
      </c>
    </row>
    <row r="27" spans="1:22" ht="15" customHeight="1" x14ac:dyDescent="0.2">
      <c r="A27" s="402"/>
      <c r="B27" s="422" t="s">
        <v>192</v>
      </c>
      <c r="C27" s="422"/>
      <c r="D27" s="422"/>
      <c r="E27" s="422"/>
      <c r="F27" s="422"/>
      <c r="G27" s="422"/>
      <c r="H27" s="422"/>
      <c r="I27" s="422"/>
      <c r="J27" s="422"/>
      <c r="K27" s="422"/>
      <c r="L27" s="414" t="s">
        <v>245</v>
      </c>
      <c r="M27" s="413">
        <v>4</v>
      </c>
      <c r="N27" s="413">
        <v>9</v>
      </c>
      <c r="O27" s="412">
        <v>0</v>
      </c>
      <c r="P27" s="411"/>
      <c r="Q27" s="410">
        <v>1564951.06</v>
      </c>
      <c r="R27" s="410">
        <v>1512551.2</v>
      </c>
      <c r="S27" s="410">
        <v>1512551.2</v>
      </c>
      <c r="T27" s="410">
        <f>T28</f>
        <v>1103640.74</v>
      </c>
      <c r="U27" s="410">
        <f>U28</f>
        <v>1063000</v>
      </c>
      <c r="V27" s="410">
        <f>V28</f>
        <v>1408000</v>
      </c>
    </row>
    <row r="28" spans="1:22" ht="28.5" customHeight="1" x14ac:dyDescent="0.2">
      <c r="A28" s="402"/>
      <c r="B28" s="422" t="s">
        <v>216</v>
      </c>
      <c r="C28" s="422"/>
      <c r="D28" s="422"/>
      <c r="E28" s="422"/>
      <c r="F28" s="422"/>
      <c r="G28" s="422"/>
      <c r="H28" s="422"/>
      <c r="I28" s="422"/>
      <c r="J28" s="422"/>
      <c r="K28" s="422"/>
      <c r="L28" s="414" t="s">
        <v>245</v>
      </c>
      <c r="M28" s="413">
        <v>4</v>
      </c>
      <c r="N28" s="413">
        <v>9</v>
      </c>
      <c r="O28" s="412" t="s">
        <v>217</v>
      </c>
      <c r="P28" s="411"/>
      <c r="Q28" s="410">
        <v>77900</v>
      </c>
      <c r="R28" s="410">
        <v>0</v>
      </c>
      <c r="S28" s="410">
        <v>28948.799999999999</v>
      </c>
      <c r="T28" s="410">
        <v>1103640.74</v>
      </c>
      <c r="U28" s="410">
        <v>1063000</v>
      </c>
      <c r="V28" s="410">
        <v>1408000</v>
      </c>
    </row>
    <row r="29" spans="1:22" ht="27" customHeight="1" x14ac:dyDescent="0.2">
      <c r="A29" s="402"/>
      <c r="B29" s="420" t="s">
        <v>251</v>
      </c>
      <c r="C29" s="420"/>
      <c r="D29" s="420"/>
      <c r="E29" s="420"/>
      <c r="F29" s="420"/>
      <c r="G29" s="420"/>
      <c r="H29" s="420"/>
      <c r="I29" s="420"/>
      <c r="J29" s="420"/>
      <c r="K29" s="420"/>
      <c r="L29" s="419">
        <v>6340300000</v>
      </c>
      <c r="M29" s="418">
        <v>0</v>
      </c>
      <c r="N29" s="418">
        <v>0</v>
      </c>
      <c r="O29" s="417">
        <v>0</v>
      </c>
      <c r="P29" s="416"/>
      <c r="Q29" s="404">
        <v>21200</v>
      </c>
      <c r="R29" s="404">
        <v>20100</v>
      </c>
      <c r="S29" s="404">
        <v>20100</v>
      </c>
      <c r="T29" s="404">
        <f>T30</f>
        <v>41151.699999999997</v>
      </c>
      <c r="U29" s="404">
        <f>U30</f>
        <v>20000</v>
      </c>
      <c r="V29" s="404">
        <f>V30</f>
        <v>0</v>
      </c>
    </row>
    <row r="30" spans="1:22" ht="27.75" customHeight="1" x14ac:dyDescent="0.2">
      <c r="A30" s="402"/>
      <c r="B30" s="415"/>
      <c r="C30" s="415"/>
      <c r="D30" s="415"/>
      <c r="E30" s="415"/>
      <c r="F30" s="415"/>
      <c r="G30" s="415"/>
      <c r="H30" s="415"/>
      <c r="I30" s="415"/>
      <c r="J30" s="415"/>
      <c r="K30" s="415" t="s">
        <v>358</v>
      </c>
      <c r="L30" s="414">
        <v>6340395310</v>
      </c>
      <c r="M30" s="413">
        <v>0</v>
      </c>
      <c r="N30" s="413">
        <v>0</v>
      </c>
      <c r="O30" s="412">
        <v>0</v>
      </c>
      <c r="P30" s="411"/>
      <c r="Q30" s="410"/>
      <c r="R30" s="410"/>
      <c r="S30" s="410"/>
      <c r="T30" s="410">
        <f>T31</f>
        <v>41151.699999999997</v>
      </c>
      <c r="U30" s="410">
        <f>U31</f>
        <v>20000</v>
      </c>
      <c r="V30" s="410">
        <f>V31</f>
        <v>0</v>
      </c>
    </row>
    <row r="31" spans="1:22" ht="18" customHeight="1" x14ac:dyDescent="0.2">
      <c r="A31" s="402"/>
      <c r="B31" s="415"/>
      <c r="C31" s="415"/>
      <c r="D31" s="415"/>
      <c r="E31" s="415"/>
      <c r="F31" s="415"/>
      <c r="G31" s="415"/>
      <c r="H31" s="415"/>
      <c r="I31" s="415"/>
      <c r="J31" s="415"/>
      <c r="K31" s="415" t="s">
        <v>193</v>
      </c>
      <c r="L31" s="414">
        <v>6340395310</v>
      </c>
      <c r="M31" s="413">
        <v>5</v>
      </c>
      <c r="N31" s="413">
        <v>3</v>
      </c>
      <c r="O31" s="412">
        <v>0</v>
      </c>
      <c r="P31" s="411"/>
      <c r="Q31" s="410"/>
      <c r="R31" s="410"/>
      <c r="S31" s="410"/>
      <c r="T31" s="410">
        <f>T32</f>
        <v>41151.699999999997</v>
      </c>
      <c r="U31" s="410">
        <f>U32</f>
        <v>20000</v>
      </c>
      <c r="V31" s="410">
        <f>V32</f>
        <v>0</v>
      </c>
    </row>
    <row r="32" spans="1:22" ht="15" customHeight="1" x14ac:dyDescent="0.2">
      <c r="A32" s="402"/>
      <c r="B32" s="415"/>
      <c r="C32" s="415"/>
      <c r="D32" s="415"/>
      <c r="E32" s="415"/>
      <c r="F32" s="415"/>
      <c r="G32" s="415"/>
      <c r="H32" s="415"/>
      <c r="I32" s="415"/>
      <c r="J32" s="415"/>
      <c r="K32" s="415" t="s">
        <v>357</v>
      </c>
      <c r="L32" s="414" t="s">
        <v>356</v>
      </c>
      <c r="M32" s="413">
        <v>5</v>
      </c>
      <c r="N32" s="413">
        <v>3</v>
      </c>
      <c r="O32" s="412">
        <v>0</v>
      </c>
      <c r="P32" s="411"/>
      <c r="Q32" s="410"/>
      <c r="R32" s="410"/>
      <c r="S32" s="410"/>
      <c r="T32" s="410">
        <f>T33</f>
        <v>41151.699999999997</v>
      </c>
      <c r="U32" s="410">
        <f>U33</f>
        <v>20000</v>
      </c>
      <c r="V32" s="410">
        <f>V33</f>
        <v>0</v>
      </c>
    </row>
    <row r="33" spans="1:22" ht="24" customHeight="1" x14ac:dyDescent="0.2">
      <c r="A33" s="402"/>
      <c r="B33" s="415"/>
      <c r="C33" s="415"/>
      <c r="D33" s="415"/>
      <c r="E33" s="415"/>
      <c r="F33" s="415"/>
      <c r="G33" s="415"/>
      <c r="H33" s="415"/>
      <c r="I33" s="415"/>
      <c r="J33" s="415"/>
      <c r="K33" s="415" t="s">
        <v>216</v>
      </c>
      <c r="L33" s="414">
        <v>6340395310</v>
      </c>
      <c r="M33" s="413">
        <v>5</v>
      </c>
      <c r="N33" s="413">
        <v>3</v>
      </c>
      <c r="O33" s="412">
        <v>240</v>
      </c>
      <c r="P33" s="411"/>
      <c r="Q33" s="410"/>
      <c r="R33" s="410"/>
      <c r="S33" s="410"/>
      <c r="T33" s="410">
        <v>41151.699999999997</v>
      </c>
      <c r="U33" s="410">
        <v>20000</v>
      </c>
      <c r="V33" s="410">
        <v>0</v>
      </c>
    </row>
    <row r="34" spans="1:22" ht="15.75" customHeight="1" x14ac:dyDescent="0.2">
      <c r="A34" s="402"/>
      <c r="B34" s="424"/>
      <c r="C34" s="420" t="s">
        <v>355</v>
      </c>
      <c r="D34" s="420"/>
      <c r="E34" s="420"/>
      <c r="F34" s="420"/>
      <c r="G34" s="420"/>
      <c r="H34" s="420"/>
      <c r="I34" s="420"/>
      <c r="J34" s="420"/>
      <c r="K34" s="420"/>
      <c r="L34" s="419">
        <v>6340400000</v>
      </c>
      <c r="M34" s="418">
        <v>0</v>
      </c>
      <c r="N34" s="418">
        <v>0</v>
      </c>
      <c r="O34" s="417">
        <v>0</v>
      </c>
      <c r="P34" s="434"/>
      <c r="Q34" s="433">
        <v>102000</v>
      </c>
      <c r="R34" s="433">
        <v>103000</v>
      </c>
      <c r="S34" s="433">
        <v>107100</v>
      </c>
      <c r="T34" s="404">
        <f>T35+T39+T43</f>
        <v>4435971.1400000006</v>
      </c>
      <c r="U34" s="404">
        <f>U35+U39+U43</f>
        <v>3690703</v>
      </c>
      <c r="V34" s="404">
        <f>V35+V39+V43</f>
        <v>3677300</v>
      </c>
    </row>
    <row r="35" spans="1:22" ht="55.5" customHeight="1" x14ac:dyDescent="0.2">
      <c r="A35" s="402"/>
      <c r="B35" s="424"/>
      <c r="C35" s="415"/>
      <c r="D35" s="415"/>
      <c r="E35" s="415"/>
      <c r="F35" s="415"/>
      <c r="G35" s="415"/>
      <c r="H35" s="415"/>
      <c r="I35" s="415"/>
      <c r="J35" s="415"/>
      <c r="K35" s="415" t="s">
        <v>254</v>
      </c>
      <c r="L35" s="414" t="s">
        <v>255</v>
      </c>
      <c r="M35" s="413">
        <v>0</v>
      </c>
      <c r="N35" s="413">
        <v>0</v>
      </c>
      <c r="O35" s="412">
        <v>0</v>
      </c>
      <c r="P35" s="431"/>
      <c r="Q35" s="430"/>
      <c r="R35" s="430"/>
      <c r="S35" s="430"/>
      <c r="T35" s="410">
        <f>T36</f>
        <v>2981600</v>
      </c>
      <c r="U35" s="410">
        <f>U36</f>
        <v>3677300</v>
      </c>
      <c r="V35" s="410">
        <f>V36</f>
        <v>3677300</v>
      </c>
    </row>
    <row r="36" spans="1:22" ht="13.5" customHeight="1" x14ac:dyDescent="0.2">
      <c r="A36" s="402"/>
      <c r="B36" s="415"/>
      <c r="C36" s="415"/>
      <c r="D36" s="415"/>
      <c r="E36" s="415"/>
      <c r="F36" s="415"/>
      <c r="G36" s="415"/>
      <c r="H36" s="415"/>
      <c r="I36" s="415"/>
      <c r="J36" s="415"/>
      <c r="K36" s="415" t="s">
        <v>354</v>
      </c>
      <c r="L36" s="414" t="s">
        <v>255</v>
      </c>
      <c r="M36" s="413">
        <v>8</v>
      </c>
      <c r="N36" s="413">
        <v>0</v>
      </c>
      <c r="O36" s="412">
        <v>0</v>
      </c>
      <c r="P36" s="431"/>
      <c r="Q36" s="430"/>
      <c r="R36" s="430"/>
      <c r="S36" s="430"/>
      <c r="T36" s="410">
        <f>T37</f>
        <v>2981600</v>
      </c>
      <c r="U36" s="410">
        <f>U37</f>
        <v>3677300</v>
      </c>
      <c r="V36" s="410">
        <f>V37</f>
        <v>3677300</v>
      </c>
    </row>
    <row r="37" spans="1:22" ht="13.5" customHeight="1" x14ac:dyDescent="0.2">
      <c r="A37" s="402"/>
      <c r="B37" s="415"/>
      <c r="C37" s="415"/>
      <c r="D37" s="415"/>
      <c r="E37" s="415"/>
      <c r="F37" s="415"/>
      <c r="G37" s="415"/>
      <c r="H37" s="415"/>
      <c r="I37" s="415"/>
      <c r="J37" s="415"/>
      <c r="K37" s="415" t="s">
        <v>352</v>
      </c>
      <c r="L37" s="414" t="s">
        <v>255</v>
      </c>
      <c r="M37" s="413">
        <v>8</v>
      </c>
      <c r="N37" s="413">
        <v>1</v>
      </c>
      <c r="O37" s="412">
        <v>0</v>
      </c>
      <c r="P37" s="431"/>
      <c r="Q37" s="430"/>
      <c r="R37" s="430"/>
      <c r="S37" s="430"/>
      <c r="T37" s="410">
        <f>T38</f>
        <v>2981600</v>
      </c>
      <c r="U37" s="410">
        <f>U38</f>
        <v>3677300</v>
      </c>
      <c r="V37" s="410">
        <f>V38</f>
        <v>3677300</v>
      </c>
    </row>
    <row r="38" spans="1:22" ht="15" customHeight="1" x14ac:dyDescent="0.2">
      <c r="A38" s="402"/>
      <c r="B38" s="422" t="s">
        <v>43</v>
      </c>
      <c r="C38" s="422"/>
      <c r="D38" s="422"/>
      <c r="E38" s="422"/>
      <c r="F38" s="422"/>
      <c r="G38" s="422"/>
      <c r="H38" s="422"/>
      <c r="I38" s="422"/>
      <c r="J38" s="422"/>
      <c r="K38" s="422"/>
      <c r="L38" s="414" t="s">
        <v>255</v>
      </c>
      <c r="M38" s="413">
        <v>8</v>
      </c>
      <c r="N38" s="413">
        <v>1</v>
      </c>
      <c r="O38" s="412">
        <v>540</v>
      </c>
      <c r="P38" s="411"/>
      <c r="Q38" s="410">
        <v>101556</v>
      </c>
      <c r="R38" s="410">
        <v>101556</v>
      </c>
      <c r="S38" s="410">
        <v>101556</v>
      </c>
      <c r="T38" s="410">
        <v>2981600</v>
      </c>
      <c r="U38" s="410">
        <v>3677300</v>
      </c>
      <c r="V38" s="410">
        <v>3677300</v>
      </c>
    </row>
    <row r="39" spans="1:22" ht="15" customHeight="1" x14ac:dyDescent="0.2">
      <c r="A39" s="402"/>
      <c r="B39" s="422" t="s">
        <v>354</v>
      </c>
      <c r="C39" s="422"/>
      <c r="D39" s="422"/>
      <c r="E39" s="422"/>
      <c r="F39" s="422"/>
      <c r="G39" s="422"/>
      <c r="H39" s="422"/>
      <c r="I39" s="422"/>
      <c r="J39" s="422"/>
      <c r="K39" s="422"/>
      <c r="L39" s="414">
        <v>6340495220</v>
      </c>
      <c r="M39" s="413">
        <v>8</v>
      </c>
      <c r="N39" s="413">
        <v>0</v>
      </c>
      <c r="O39" s="412" t="s">
        <v>349</v>
      </c>
      <c r="P39" s="411"/>
      <c r="Q39" s="410">
        <v>137300</v>
      </c>
      <c r="R39" s="410">
        <v>0</v>
      </c>
      <c r="S39" s="410">
        <v>0</v>
      </c>
      <c r="T39" s="410">
        <f>T40</f>
        <v>758671.14</v>
      </c>
      <c r="U39" s="410">
        <f>U40</f>
        <v>13403</v>
      </c>
      <c r="V39" s="410">
        <f>V40</f>
        <v>0</v>
      </c>
    </row>
    <row r="40" spans="1:22" ht="21.75" customHeight="1" x14ac:dyDescent="0.2">
      <c r="A40" s="402"/>
      <c r="B40" s="422" t="s">
        <v>257</v>
      </c>
      <c r="C40" s="422"/>
      <c r="D40" s="422"/>
      <c r="E40" s="422"/>
      <c r="F40" s="422"/>
      <c r="G40" s="422"/>
      <c r="H40" s="422"/>
      <c r="I40" s="422"/>
      <c r="J40" s="422"/>
      <c r="K40" s="422"/>
      <c r="L40" s="414">
        <v>6340495220</v>
      </c>
      <c r="M40" s="413">
        <v>0</v>
      </c>
      <c r="N40" s="413">
        <v>0</v>
      </c>
      <c r="O40" s="412">
        <v>0</v>
      </c>
      <c r="P40" s="411"/>
      <c r="Q40" s="410">
        <v>137300</v>
      </c>
      <c r="R40" s="410">
        <v>0</v>
      </c>
      <c r="S40" s="410">
        <v>0</v>
      </c>
      <c r="T40" s="410">
        <f>T41</f>
        <v>758671.14</v>
      </c>
      <c r="U40" s="410">
        <f>U41</f>
        <v>13403</v>
      </c>
      <c r="V40" s="410">
        <f>V41</f>
        <v>0</v>
      </c>
    </row>
    <row r="41" spans="1:22" ht="13.5" customHeight="1" x14ac:dyDescent="0.2">
      <c r="A41" s="402"/>
      <c r="B41" s="415"/>
      <c r="C41" s="415"/>
      <c r="D41" s="415"/>
      <c r="E41" s="415"/>
      <c r="F41" s="415"/>
      <c r="G41" s="415"/>
      <c r="H41" s="415"/>
      <c r="I41" s="415"/>
      <c r="J41" s="415"/>
      <c r="K41" s="415" t="s">
        <v>352</v>
      </c>
      <c r="L41" s="414">
        <v>6300495220</v>
      </c>
      <c r="M41" s="413">
        <v>8</v>
      </c>
      <c r="N41" s="413">
        <v>1</v>
      </c>
      <c r="O41" s="412">
        <v>0</v>
      </c>
      <c r="P41" s="411"/>
      <c r="Q41" s="410"/>
      <c r="R41" s="410"/>
      <c r="S41" s="410"/>
      <c r="T41" s="410">
        <f>T42</f>
        <v>758671.14</v>
      </c>
      <c r="U41" s="410">
        <f>U42</f>
        <v>13403</v>
      </c>
      <c r="V41" s="410">
        <f>V42</f>
        <v>0</v>
      </c>
    </row>
    <row r="42" spans="1:22" ht="26.25" customHeight="1" x14ac:dyDescent="0.2">
      <c r="A42" s="402"/>
      <c r="B42" s="415"/>
      <c r="C42" s="415"/>
      <c r="D42" s="415"/>
      <c r="E42" s="415"/>
      <c r="F42" s="415"/>
      <c r="G42" s="415"/>
      <c r="H42" s="415"/>
      <c r="I42" s="415"/>
      <c r="J42" s="415"/>
      <c r="K42" s="415" t="s">
        <v>216</v>
      </c>
      <c r="L42" s="414">
        <v>6300495220</v>
      </c>
      <c r="M42" s="413">
        <v>8</v>
      </c>
      <c r="N42" s="413">
        <v>1</v>
      </c>
      <c r="O42" s="412">
        <v>240</v>
      </c>
      <c r="P42" s="411"/>
      <c r="Q42" s="410"/>
      <c r="R42" s="410"/>
      <c r="S42" s="410"/>
      <c r="T42" s="410">
        <v>758671.14</v>
      </c>
      <c r="U42" s="410">
        <v>13403</v>
      </c>
      <c r="V42" s="410">
        <v>0</v>
      </c>
    </row>
    <row r="43" spans="1:22" ht="38.25" customHeight="1" x14ac:dyDescent="0.2">
      <c r="A43" s="402"/>
      <c r="B43" s="424"/>
      <c r="C43" s="415"/>
      <c r="D43" s="415"/>
      <c r="E43" s="415"/>
      <c r="F43" s="415"/>
      <c r="G43" s="415"/>
      <c r="H43" s="415"/>
      <c r="I43" s="415"/>
      <c r="J43" s="415"/>
      <c r="K43" s="415" t="s">
        <v>258</v>
      </c>
      <c r="L43" s="414" t="s">
        <v>259</v>
      </c>
      <c r="M43" s="413">
        <v>0</v>
      </c>
      <c r="N43" s="413">
        <v>0</v>
      </c>
      <c r="O43" s="412">
        <v>0</v>
      </c>
      <c r="P43" s="431"/>
      <c r="Q43" s="430"/>
      <c r="R43" s="430"/>
      <c r="S43" s="430"/>
      <c r="T43" s="410">
        <f>T44</f>
        <v>695700</v>
      </c>
      <c r="U43" s="410">
        <v>0</v>
      </c>
      <c r="V43" s="410">
        <v>0</v>
      </c>
    </row>
    <row r="44" spans="1:22" ht="16.5" customHeight="1" x14ac:dyDescent="0.2">
      <c r="A44" s="402"/>
      <c r="B44" s="424"/>
      <c r="C44" s="415"/>
      <c r="D44" s="415"/>
      <c r="E44" s="415"/>
      <c r="F44" s="415"/>
      <c r="G44" s="415"/>
      <c r="H44" s="415"/>
      <c r="I44" s="415"/>
      <c r="J44" s="415"/>
      <c r="K44" s="415" t="s">
        <v>195</v>
      </c>
      <c r="L44" s="414" t="s">
        <v>259</v>
      </c>
      <c r="M44" s="432" t="s">
        <v>353</v>
      </c>
      <c r="N44" s="432" t="s">
        <v>350</v>
      </c>
      <c r="O44" s="432" t="s">
        <v>349</v>
      </c>
      <c r="P44" s="431"/>
      <c r="Q44" s="430"/>
      <c r="R44" s="430"/>
      <c r="S44" s="430"/>
      <c r="T44" s="410">
        <f>T45</f>
        <v>695700</v>
      </c>
      <c r="U44" s="410">
        <v>0</v>
      </c>
      <c r="V44" s="410">
        <v>0</v>
      </c>
    </row>
    <row r="45" spans="1:22" ht="12.75" customHeight="1" x14ac:dyDescent="0.2">
      <c r="A45" s="402"/>
      <c r="B45" s="422" t="s">
        <v>352</v>
      </c>
      <c r="C45" s="422"/>
      <c r="D45" s="422"/>
      <c r="E45" s="422"/>
      <c r="F45" s="422"/>
      <c r="G45" s="422"/>
      <c r="H45" s="422"/>
      <c r="I45" s="422"/>
      <c r="J45" s="422"/>
      <c r="K45" s="422"/>
      <c r="L45" s="414" t="s">
        <v>259</v>
      </c>
      <c r="M45" s="413">
        <v>8</v>
      </c>
      <c r="N45" s="413">
        <v>1</v>
      </c>
      <c r="O45" s="412" t="s">
        <v>349</v>
      </c>
      <c r="P45" s="431"/>
      <c r="Q45" s="430">
        <v>704000</v>
      </c>
      <c r="R45" s="430">
        <v>728000</v>
      </c>
      <c r="S45" s="430">
        <v>756000</v>
      </c>
      <c r="T45" s="410">
        <f>T46</f>
        <v>695700</v>
      </c>
      <c r="U45" s="410">
        <v>0</v>
      </c>
      <c r="V45" s="410">
        <v>0</v>
      </c>
    </row>
    <row r="46" spans="1:22" ht="12" customHeight="1" x14ac:dyDescent="0.2">
      <c r="A46" s="402"/>
      <c r="B46" s="422" t="s">
        <v>43</v>
      </c>
      <c r="C46" s="422"/>
      <c r="D46" s="422"/>
      <c r="E46" s="422"/>
      <c r="F46" s="422"/>
      <c r="G46" s="422"/>
      <c r="H46" s="422"/>
      <c r="I46" s="422"/>
      <c r="J46" s="422"/>
      <c r="K46" s="422"/>
      <c r="L46" s="414" t="s">
        <v>259</v>
      </c>
      <c r="M46" s="413">
        <v>8</v>
      </c>
      <c r="N46" s="413">
        <v>1</v>
      </c>
      <c r="O46" s="412">
        <v>540</v>
      </c>
      <c r="P46" s="411"/>
      <c r="Q46" s="410">
        <v>704000</v>
      </c>
      <c r="R46" s="410">
        <v>728000</v>
      </c>
      <c r="S46" s="410">
        <v>756000</v>
      </c>
      <c r="T46" s="410">
        <v>695700</v>
      </c>
      <c r="U46" s="410">
        <v>0</v>
      </c>
      <c r="V46" s="410">
        <v>0</v>
      </c>
    </row>
    <row r="47" spans="1:22" ht="27" customHeight="1" x14ac:dyDescent="0.2">
      <c r="A47" s="402"/>
      <c r="B47" s="415"/>
      <c r="C47" s="415"/>
      <c r="D47" s="415"/>
      <c r="E47" s="415"/>
      <c r="F47" s="415"/>
      <c r="G47" s="415"/>
      <c r="H47" s="415"/>
      <c r="I47" s="415"/>
      <c r="J47" s="415"/>
      <c r="K47" s="421" t="s">
        <v>351</v>
      </c>
      <c r="L47" s="419">
        <v>6340500000</v>
      </c>
      <c r="M47" s="418">
        <v>0</v>
      </c>
      <c r="N47" s="418">
        <v>0</v>
      </c>
      <c r="O47" s="417">
        <v>0</v>
      </c>
      <c r="P47" s="416"/>
      <c r="Q47" s="404"/>
      <c r="R47" s="404"/>
      <c r="S47" s="404"/>
      <c r="T47" s="404">
        <f>T48+T54+T58+T62+T66+T78+T83+T74+T70</f>
        <v>4980690.1900000004</v>
      </c>
      <c r="U47" s="404">
        <f>U48+U54+U58+U62+U66+U78+U83+U74+U70</f>
        <v>3649862.26</v>
      </c>
      <c r="V47" s="404">
        <f>V48+V54+V58+V62+V66+V78+V83+V74+V70</f>
        <v>3608221.11</v>
      </c>
    </row>
    <row r="48" spans="1:22" ht="15" customHeight="1" x14ac:dyDescent="0.2">
      <c r="A48" s="402"/>
      <c r="B48" s="415"/>
      <c r="C48" s="415"/>
      <c r="D48" s="415"/>
      <c r="E48" s="415"/>
      <c r="F48" s="415"/>
      <c r="G48" s="415"/>
      <c r="H48" s="415"/>
      <c r="I48" s="415"/>
      <c r="J48" s="415"/>
      <c r="K48" s="415" t="s">
        <v>212</v>
      </c>
      <c r="L48" s="414">
        <v>6340510010</v>
      </c>
      <c r="M48" s="413">
        <v>0</v>
      </c>
      <c r="N48" s="413">
        <v>0</v>
      </c>
      <c r="O48" s="412">
        <v>0</v>
      </c>
      <c r="P48" s="411"/>
      <c r="Q48" s="410"/>
      <c r="R48" s="410"/>
      <c r="S48" s="410"/>
      <c r="T48" s="410">
        <f>T49</f>
        <v>688737.58</v>
      </c>
      <c r="U48" s="410">
        <f>U49</f>
        <v>1016824</v>
      </c>
      <c r="V48" s="410">
        <f>V49</f>
        <v>1016824</v>
      </c>
    </row>
    <row r="49" spans="1:22" ht="15" customHeight="1" x14ac:dyDescent="0.2">
      <c r="A49" s="402"/>
      <c r="B49" s="415"/>
      <c r="C49" s="415"/>
      <c r="D49" s="415"/>
      <c r="E49" s="415"/>
      <c r="F49" s="415"/>
      <c r="G49" s="415"/>
      <c r="H49" s="415"/>
      <c r="I49" s="415"/>
      <c r="J49" s="415"/>
      <c r="K49" s="415" t="s">
        <v>179</v>
      </c>
      <c r="L49" s="414">
        <v>6340510010</v>
      </c>
      <c r="M49" s="413">
        <v>1</v>
      </c>
      <c r="N49" s="413">
        <v>0</v>
      </c>
      <c r="O49" s="412">
        <v>0</v>
      </c>
      <c r="P49" s="411"/>
      <c r="Q49" s="410"/>
      <c r="R49" s="410"/>
      <c r="S49" s="410"/>
      <c r="T49" s="410">
        <f>T50</f>
        <v>688737.58</v>
      </c>
      <c r="U49" s="410">
        <f>U50</f>
        <v>1016824</v>
      </c>
      <c r="V49" s="410">
        <f>V50</f>
        <v>1016824</v>
      </c>
    </row>
    <row r="50" spans="1:22" ht="27" customHeight="1" x14ac:dyDescent="0.2">
      <c r="A50" s="402"/>
      <c r="B50" s="422" t="s">
        <v>180</v>
      </c>
      <c r="C50" s="422"/>
      <c r="D50" s="422"/>
      <c r="E50" s="422"/>
      <c r="F50" s="422"/>
      <c r="G50" s="422"/>
      <c r="H50" s="422"/>
      <c r="I50" s="422"/>
      <c r="J50" s="422"/>
      <c r="K50" s="422"/>
      <c r="L50" s="414">
        <v>6340510010</v>
      </c>
      <c r="M50" s="413">
        <v>1</v>
      </c>
      <c r="N50" s="413">
        <v>2</v>
      </c>
      <c r="O50" s="412">
        <v>0</v>
      </c>
      <c r="P50" s="411"/>
      <c r="Q50" s="410">
        <v>41900</v>
      </c>
      <c r="R50" s="410">
        <v>0</v>
      </c>
      <c r="S50" s="410">
        <v>0</v>
      </c>
      <c r="T50" s="410">
        <f>T51</f>
        <v>688737.58</v>
      </c>
      <c r="U50" s="410">
        <f>U51</f>
        <v>1016824</v>
      </c>
      <c r="V50" s="410">
        <f>V51</f>
        <v>1016824</v>
      </c>
    </row>
    <row r="51" spans="1:22" ht="15.75" customHeight="1" x14ac:dyDescent="0.2">
      <c r="A51" s="402"/>
      <c r="B51" s="415"/>
      <c r="C51" s="415"/>
      <c r="D51" s="415"/>
      <c r="E51" s="415"/>
      <c r="F51" s="415"/>
      <c r="G51" s="415"/>
      <c r="H51" s="415"/>
      <c r="I51" s="415"/>
      <c r="J51" s="415"/>
      <c r="K51" s="415" t="s">
        <v>346</v>
      </c>
      <c r="L51" s="414">
        <v>6340510010</v>
      </c>
      <c r="M51" s="413">
        <v>1</v>
      </c>
      <c r="N51" s="413">
        <v>2</v>
      </c>
      <c r="O51" s="412">
        <v>120</v>
      </c>
      <c r="P51" s="411"/>
      <c r="Q51" s="410"/>
      <c r="R51" s="410"/>
      <c r="S51" s="410"/>
      <c r="T51" s="410">
        <v>688737.58</v>
      </c>
      <c r="U51" s="410">
        <v>1016824</v>
      </c>
      <c r="V51" s="410">
        <v>1016824</v>
      </c>
    </row>
    <row r="52" spans="1:22" ht="10.5" customHeight="1" x14ac:dyDescent="0.2">
      <c r="A52" s="402"/>
      <c r="B52" s="415"/>
      <c r="C52" s="415"/>
      <c r="D52" s="415"/>
      <c r="E52" s="415"/>
      <c r="F52" s="415"/>
      <c r="G52" s="415"/>
      <c r="H52" s="415"/>
      <c r="I52" s="415"/>
      <c r="J52" s="415"/>
      <c r="K52" s="415" t="s">
        <v>214</v>
      </c>
      <c r="L52" s="414">
        <v>6340510020</v>
      </c>
      <c r="M52" s="413">
        <v>0</v>
      </c>
      <c r="N52" s="413">
        <v>0</v>
      </c>
      <c r="O52" s="412">
        <v>0</v>
      </c>
      <c r="P52" s="411"/>
      <c r="Q52" s="410"/>
      <c r="R52" s="410"/>
      <c r="S52" s="410"/>
      <c r="T52" s="410">
        <f>T53</f>
        <v>2597566.3200000003</v>
      </c>
      <c r="U52" s="410">
        <f>U53</f>
        <v>2301225</v>
      </c>
      <c r="V52" s="410">
        <f>V53</f>
        <v>2256795</v>
      </c>
    </row>
    <row r="53" spans="1:22" ht="14.25" customHeight="1" x14ac:dyDescent="0.2">
      <c r="A53" s="402"/>
      <c r="B53" s="415"/>
      <c r="C53" s="415"/>
      <c r="D53" s="415"/>
      <c r="E53" s="415"/>
      <c r="F53" s="415"/>
      <c r="G53" s="415"/>
      <c r="H53" s="415"/>
      <c r="I53" s="415"/>
      <c r="J53" s="415"/>
      <c r="K53" s="415" t="s">
        <v>179</v>
      </c>
      <c r="L53" s="414">
        <v>6340510020</v>
      </c>
      <c r="M53" s="429" t="s">
        <v>348</v>
      </c>
      <c r="N53" s="429" t="s">
        <v>350</v>
      </c>
      <c r="O53" s="429" t="s">
        <v>349</v>
      </c>
      <c r="P53" s="415"/>
      <c r="Q53" s="415"/>
      <c r="R53" s="415"/>
      <c r="S53" s="415"/>
      <c r="T53" s="427">
        <f>T54</f>
        <v>2597566.3200000003</v>
      </c>
      <c r="U53" s="410">
        <f>U54</f>
        <v>2301225</v>
      </c>
      <c r="V53" s="410">
        <f>V54</f>
        <v>2256795</v>
      </c>
    </row>
    <row r="54" spans="1:22" ht="39" customHeight="1" x14ac:dyDescent="0.2">
      <c r="A54" s="402"/>
      <c r="B54" s="415"/>
      <c r="C54" s="415"/>
      <c r="D54" s="415"/>
      <c r="E54" s="415"/>
      <c r="F54" s="415"/>
      <c r="G54" s="415"/>
      <c r="H54" s="415"/>
      <c r="I54" s="415"/>
      <c r="J54" s="415"/>
      <c r="K54" s="415" t="s">
        <v>181</v>
      </c>
      <c r="L54" s="414">
        <v>6340510020</v>
      </c>
      <c r="M54" s="429" t="s">
        <v>348</v>
      </c>
      <c r="N54" s="429" t="s">
        <v>347</v>
      </c>
      <c r="O54" s="428">
        <v>0</v>
      </c>
      <c r="P54" s="415"/>
      <c r="Q54" s="415"/>
      <c r="R54" s="415"/>
      <c r="S54" s="415"/>
      <c r="T54" s="427">
        <f>T55+T56+T57</f>
        <v>2597566.3200000003</v>
      </c>
      <c r="U54" s="427">
        <f>U55+U56+U57</f>
        <v>2301225</v>
      </c>
      <c r="V54" s="427">
        <f>V55+V56+V57</f>
        <v>2256795</v>
      </c>
    </row>
    <row r="55" spans="1:22" ht="15.75" customHeight="1" x14ac:dyDescent="0.2">
      <c r="A55" s="402"/>
      <c r="B55" s="424"/>
      <c r="C55" s="422" t="s">
        <v>346</v>
      </c>
      <c r="D55" s="422"/>
      <c r="E55" s="422"/>
      <c r="F55" s="422"/>
      <c r="G55" s="422"/>
      <c r="H55" s="422"/>
      <c r="I55" s="422"/>
      <c r="J55" s="422"/>
      <c r="K55" s="422"/>
      <c r="L55" s="414">
        <v>6340510020</v>
      </c>
      <c r="M55" s="413">
        <v>1</v>
      </c>
      <c r="N55" s="413">
        <v>4</v>
      </c>
      <c r="O55" s="412">
        <v>120</v>
      </c>
      <c r="P55" s="411"/>
      <c r="Q55" s="410">
        <v>2261400.14</v>
      </c>
      <c r="R55" s="410">
        <v>2145481</v>
      </c>
      <c r="S55" s="410">
        <v>2133900</v>
      </c>
      <c r="T55" s="410">
        <v>1771390.05</v>
      </c>
      <c r="U55" s="426">
        <v>2280625</v>
      </c>
      <c r="V55" s="410">
        <v>2256795</v>
      </c>
    </row>
    <row r="56" spans="1:22" ht="24.75" customHeight="1" x14ac:dyDescent="0.2">
      <c r="A56" s="402"/>
      <c r="B56" s="424"/>
      <c r="C56" s="415"/>
      <c r="D56" s="415"/>
      <c r="E56" s="415"/>
      <c r="F56" s="415"/>
      <c r="G56" s="415"/>
      <c r="H56" s="415"/>
      <c r="I56" s="415"/>
      <c r="J56" s="415"/>
      <c r="K56" s="415" t="s">
        <v>216</v>
      </c>
      <c r="L56" s="414">
        <v>6340510020</v>
      </c>
      <c r="M56" s="413">
        <v>1</v>
      </c>
      <c r="N56" s="413">
        <v>4</v>
      </c>
      <c r="O56" s="412">
        <v>240</v>
      </c>
      <c r="P56" s="411"/>
      <c r="Q56" s="410"/>
      <c r="R56" s="410"/>
      <c r="S56" s="410"/>
      <c r="T56" s="410">
        <v>727959.34</v>
      </c>
      <c r="U56" s="425">
        <v>20000</v>
      </c>
      <c r="V56" s="410">
        <v>0</v>
      </c>
    </row>
    <row r="57" spans="1:22" ht="15" customHeight="1" x14ac:dyDescent="0.2">
      <c r="A57" s="402"/>
      <c r="B57" s="424"/>
      <c r="C57" s="415"/>
      <c r="D57" s="415"/>
      <c r="E57" s="415"/>
      <c r="F57" s="415"/>
      <c r="G57" s="415"/>
      <c r="H57" s="415"/>
      <c r="I57" s="415"/>
      <c r="J57" s="415"/>
      <c r="K57" s="415" t="s">
        <v>218</v>
      </c>
      <c r="L57" s="414">
        <v>6340510020</v>
      </c>
      <c r="M57" s="413">
        <v>1</v>
      </c>
      <c r="N57" s="413">
        <v>4</v>
      </c>
      <c r="O57" s="412">
        <v>850</v>
      </c>
      <c r="P57" s="411"/>
      <c r="Q57" s="410"/>
      <c r="R57" s="410"/>
      <c r="S57" s="410"/>
      <c r="T57" s="410">
        <v>98216.93</v>
      </c>
      <c r="U57" s="423">
        <v>600</v>
      </c>
      <c r="V57" s="410">
        <v>0</v>
      </c>
    </row>
    <row r="58" spans="1:22" ht="50.25" customHeight="1" x14ac:dyDescent="0.2">
      <c r="A58" s="402"/>
      <c r="B58" s="424"/>
      <c r="C58" s="415"/>
      <c r="D58" s="415"/>
      <c r="E58" s="415"/>
      <c r="F58" s="415"/>
      <c r="G58" s="415"/>
      <c r="H58" s="415"/>
      <c r="I58" s="415"/>
      <c r="J58" s="415"/>
      <c r="K58" s="415" t="s">
        <v>299</v>
      </c>
      <c r="L58" s="414" t="s">
        <v>220</v>
      </c>
      <c r="M58" s="413">
        <v>0</v>
      </c>
      <c r="N58" s="413">
        <v>0</v>
      </c>
      <c r="O58" s="412">
        <v>0</v>
      </c>
      <c r="P58" s="411"/>
      <c r="Q58" s="410"/>
      <c r="R58" s="410"/>
      <c r="S58" s="410"/>
      <c r="T58" s="410">
        <f>T59</f>
        <v>32900</v>
      </c>
      <c r="U58" s="423">
        <f>U59</f>
        <v>32900</v>
      </c>
      <c r="V58" s="410">
        <f>V59</f>
        <v>32900</v>
      </c>
    </row>
    <row r="59" spans="1:22" ht="13.5" customHeight="1" x14ac:dyDescent="0.2">
      <c r="A59" s="402"/>
      <c r="B59" s="424"/>
      <c r="C59" s="415"/>
      <c r="D59" s="415"/>
      <c r="E59" s="415"/>
      <c r="F59" s="415"/>
      <c r="G59" s="415"/>
      <c r="H59" s="415"/>
      <c r="I59" s="415"/>
      <c r="J59" s="415"/>
      <c r="K59" s="415" t="s">
        <v>179</v>
      </c>
      <c r="L59" s="414" t="s">
        <v>220</v>
      </c>
      <c r="M59" s="413">
        <v>1</v>
      </c>
      <c r="N59" s="413">
        <v>0</v>
      </c>
      <c r="O59" s="412">
        <v>0</v>
      </c>
      <c r="P59" s="411"/>
      <c r="Q59" s="410"/>
      <c r="R59" s="410"/>
      <c r="S59" s="410"/>
      <c r="T59" s="410">
        <f>T60</f>
        <v>32900</v>
      </c>
      <c r="U59" s="423">
        <f>U60</f>
        <v>32900</v>
      </c>
      <c r="V59" s="410">
        <f>V60</f>
        <v>32900</v>
      </c>
    </row>
    <row r="60" spans="1:22" ht="39" customHeight="1" x14ac:dyDescent="0.2">
      <c r="A60" s="402"/>
      <c r="B60" s="424"/>
      <c r="C60" s="415"/>
      <c r="D60" s="415"/>
      <c r="E60" s="415"/>
      <c r="F60" s="415"/>
      <c r="G60" s="415"/>
      <c r="H60" s="415"/>
      <c r="I60" s="415"/>
      <c r="J60" s="415"/>
      <c r="K60" s="415" t="s">
        <v>181</v>
      </c>
      <c r="L60" s="414" t="s">
        <v>220</v>
      </c>
      <c r="M60" s="413">
        <v>1</v>
      </c>
      <c r="N60" s="413">
        <v>4</v>
      </c>
      <c r="O60" s="412">
        <v>0</v>
      </c>
      <c r="P60" s="411"/>
      <c r="Q60" s="410"/>
      <c r="R60" s="410"/>
      <c r="S60" s="410"/>
      <c r="T60" s="410">
        <f>T61</f>
        <v>32900</v>
      </c>
      <c r="U60" s="423">
        <f>U61</f>
        <v>32900</v>
      </c>
      <c r="V60" s="410">
        <f>V61</f>
        <v>32900</v>
      </c>
    </row>
    <row r="61" spans="1:22" ht="14.25" customHeight="1" x14ac:dyDescent="0.2">
      <c r="A61" s="402"/>
      <c r="B61" s="424"/>
      <c r="C61" s="415"/>
      <c r="D61" s="415"/>
      <c r="E61" s="415"/>
      <c r="F61" s="415"/>
      <c r="G61" s="415"/>
      <c r="H61" s="415"/>
      <c r="I61" s="415"/>
      <c r="J61" s="415"/>
      <c r="K61" s="415" t="s">
        <v>43</v>
      </c>
      <c r="L61" s="414" t="s">
        <v>220</v>
      </c>
      <c r="M61" s="413">
        <v>1</v>
      </c>
      <c r="N61" s="413">
        <v>4</v>
      </c>
      <c r="O61" s="412">
        <v>540</v>
      </c>
      <c r="P61" s="411"/>
      <c r="Q61" s="410"/>
      <c r="R61" s="410"/>
      <c r="S61" s="410"/>
      <c r="T61" s="410">
        <v>32900</v>
      </c>
      <c r="U61" s="423">
        <v>32900</v>
      </c>
      <c r="V61" s="410">
        <v>32900</v>
      </c>
    </row>
    <row r="62" spans="1:22" ht="65.25" customHeight="1" x14ac:dyDescent="0.2">
      <c r="A62" s="402"/>
      <c r="B62" s="424"/>
      <c r="C62" s="415"/>
      <c r="D62" s="415"/>
      <c r="E62" s="415"/>
      <c r="F62" s="415"/>
      <c r="G62" s="415"/>
      <c r="H62" s="415"/>
      <c r="I62" s="415"/>
      <c r="J62" s="415"/>
      <c r="K62" s="415" t="s">
        <v>221</v>
      </c>
      <c r="L62" s="414" t="s">
        <v>345</v>
      </c>
      <c r="M62" s="413">
        <v>0</v>
      </c>
      <c r="N62" s="413">
        <v>0</v>
      </c>
      <c r="O62" s="412">
        <v>0</v>
      </c>
      <c r="P62" s="411"/>
      <c r="Q62" s="410"/>
      <c r="R62" s="410"/>
      <c r="S62" s="410"/>
      <c r="T62" s="410">
        <f>T63</f>
        <v>48800</v>
      </c>
      <c r="U62" s="423">
        <f>U63</f>
        <v>48800</v>
      </c>
      <c r="V62" s="410">
        <f>V63</f>
        <v>48800</v>
      </c>
    </row>
    <row r="63" spans="1:22" ht="12.75" customHeight="1" x14ac:dyDescent="0.2">
      <c r="A63" s="402"/>
      <c r="B63" s="424"/>
      <c r="C63" s="415"/>
      <c r="D63" s="415"/>
      <c r="E63" s="415"/>
      <c r="F63" s="415"/>
      <c r="G63" s="415"/>
      <c r="H63" s="415"/>
      <c r="I63" s="415"/>
      <c r="J63" s="415"/>
      <c r="K63" s="415" t="s">
        <v>179</v>
      </c>
      <c r="L63" s="414" t="s">
        <v>345</v>
      </c>
      <c r="M63" s="413">
        <v>1</v>
      </c>
      <c r="N63" s="413">
        <v>0</v>
      </c>
      <c r="O63" s="412">
        <v>0</v>
      </c>
      <c r="P63" s="411"/>
      <c r="Q63" s="410"/>
      <c r="R63" s="410"/>
      <c r="S63" s="410"/>
      <c r="T63" s="410">
        <f>T64</f>
        <v>48800</v>
      </c>
      <c r="U63" s="423">
        <f>U64</f>
        <v>48800</v>
      </c>
      <c r="V63" s="410">
        <f>V64</f>
        <v>48800</v>
      </c>
    </row>
    <row r="64" spans="1:22" ht="36.75" customHeight="1" x14ac:dyDescent="0.2">
      <c r="A64" s="402"/>
      <c r="B64" s="424"/>
      <c r="C64" s="415"/>
      <c r="D64" s="415"/>
      <c r="E64" s="415"/>
      <c r="F64" s="415"/>
      <c r="G64" s="415"/>
      <c r="H64" s="415"/>
      <c r="I64" s="415"/>
      <c r="J64" s="415"/>
      <c r="K64" s="415" t="s">
        <v>181</v>
      </c>
      <c r="L64" s="414" t="s">
        <v>345</v>
      </c>
      <c r="M64" s="413">
        <v>1</v>
      </c>
      <c r="N64" s="413">
        <v>4</v>
      </c>
      <c r="O64" s="412">
        <v>0</v>
      </c>
      <c r="P64" s="411"/>
      <c r="Q64" s="410"/>
      <c r="R64" s="410"/>
      <c r="S64" s="410"/>
      <c r="T64" s="410">
        <f>T65</f>
        <v>48800</v>
      </c>
      <c r="U64" s="423">
        <f>U65</f>
        <v>48800</v>
      </c>
      <c r="V64" s="410">
        <f>V65</f>
        <v>48800</v>
      </c>
    </row>
    <row r="65" spans="1:22" ht="14.25" customHeight="1" x14ac:dyDescent="0.2">
      <c r="A65" s="402"/>
      <c r="B65" s="424"/>
      <c r="C65" s="415"/>
      <c r="D65" s="415"/>
      <c r="E65" s="415"/>
      <c r="F65" s="415"/>
      <c r="G65" s="415"/>
      <c r="H65" s="415"/>
      <c r="I65" s="415"/>
      <c r="J65" s="415"/>
      <c r="K65" s="415" t="s">
        <v>43</v>
      </c>
      <c r="L65" s="414" t="s">
        <v>345</v>
      </c>
      <c r="M65" s="413">
        <v>1</v>
      </c>
      <c r="N65" s="413">
        <v>4</v>
      </c>
      <c r="O65" s="412">
        <v>540</v>
      </c>
      <c r="P65" s="411"/>
      <c r="Q65" s="410"/>
      <c r="R65" s="410"/>
      <c r="S65" s="410"/>
      <c r="T65" s="410">
        <v>48800</v>
      </c>
      <c r="U65" s="423">
        <v>48800</v>
      </c>
      <c r="V65" s="410">
        <v>48800</v>
      </c>
    </row>
    <row r="66" spans="1:22" ht="50.25" customHeight="1" x14ac:dyDescent="0.2">
      <c r="A66" s="402"/>
      <c r="B66" s="424"/>
      <c r="C66" s="415"/>
      <c r="D66" s="415"/>
      <c r="E66" s="415"/>
      <c r="F66" s="415"/>
      <c r="G66" s="415"/>
      <c r="H66" s="415"/>
      <c r="I66" s="415"/>
      <c r="J66" s="415"/>
      <c r="K66" s="415" t="s">
        <v>224</v>
      </c>
      <c r="L66" s="414">
        <v>6340500000</v>
      </c>
      <c r="M66" s="413">
        <v>0</v>
      </c>
      <c r="N66" s="413">
        <v>0</v>
      </c>
      <c r="O66" s="412">
        <v>0</v>
      </c>
      <c r="P66" s="411"/>
      <c r="Q66" s="410"/>
      <c r="R66" s="410"/>
      <c r="S66" s="410"/>
      <c r="T66" s="410">
        <f>T67</f>
        <v>45731</v>
      </c>
      <c r="U66" s="423">
        <f>U67</f>
        <v>45731</v>
      </c>
      <c r="V66" s="410">
        <f>V67</f>
        <v>45731</v>
      </c>
    </row>
    <row r="67" spans="1:22" ht="15.75" customHeight="1" x14ac:dyDescent="0.2">
      <c r="A67" s="402"/>
      <c r="B67" s="424"/>
      <c r="C67" s="415"/>
      <c r="D67" s="415"/>
      <c r="E67" s="415"/>
      <c r="F67" s="415"/>
      <c r="G67" s="415"/>
      <c r="H67" s="415"/>
      <c r="I67" s="415"/>
      <c r="J67" s="415"/>
      <c r="K67" s="415" t="s">
        <v>179</v>
      </c>
      <c r="L67" s="414">
        <v>6340500000</v>
      </c>
      <c r="M67" s="413">
        <v>1</v>
      </c>
      <c r="N67" s="413">
        <v>0</v>
      </c>
      <c r="O67" s="412">
        <v>0</v>
      </c>
      <c r="P67" s="411"/>
      <c r="Q67" s="410"/>
      <c r="R67" s="410"/>
      <c r="S67" s="410"/>
      <c r="T67" s="410">
        <f>T68</f>
        <v>45731</v>
      </c>
      <c r="U67" s="423">
        <f>U68</f>
        <v>45731</v>
      </c>
      <c r="V67" s="410">
        <f>V68</f>
        <v>45731</v>
      </c>
    </row>
    <row r="68" spans="1:22" ht="29.25" customHeight="1" x14ac:dyDescent="0.2">
      <c r="A68" s="402"/>
      <c r="B68" s="424"/>
      <c r="C68" s="415"/>
      <c r="D68" s="415"/>
      <c r="E68" s="415"/>
      <c r="F68" s="415"/>
      <c r="G68" s="415"/>
      <c r="H68" s="415"/>
      <c r="I68" s="415"/>
      <c r="J68" s="415"/>
      <c r="K68" s="415" t="s">
        <v>344</v>
      </c>
      <c r="L68" s="414">
        <v>6340500000</v>
      </c>
      <c r="M68" s="413">
        <v>1</v>
      </c>
      <c r="N68" s="413">
        <v>6</v>
      </c>
      <c r="O68" s="412">
        <v>0</v>
      </c>
      <c r="P68" s="411"/>
      <c r="Q68" s="410"/>
      <c r="R68" s="410"/>
      <c r="S68" s="410"/>
      <c r="T68" s="410">
        <f>T69</f>
        <v>45731</v>
      </c>
      <c r="U68" s="423">
        <f>U69</f>
        <v>45731</v>
      </c>
      <c r="V68" s="410">
        <f>V69</f>
        <v>45731</v>
      </c>
    </row>
    <row r="69" spans="1:22" ht="28.5" customHeight="1" x14ac:dyDescent="0.2">
      <c r="A69" s="402"/>
      <c r="B69" s="424"/>
      <c r="C69" s="415"/>
      <c r="D69" s="415"/>
      <c r="E69" s="415"/>
      <c r="F69" s="415"/>
      <c r="G69" s="415"/>
      <c r="H69" s="415"/>
      <c r="I69" s="415"/>
      <c r="J69" s="415"/>
      <c r="K69" s="415" t="s">
        <v>343</v>
      </c>
      <c r="L69" s="414" t="s">
        <v>225</v>
      </c>
      <c r="M69" s="413">
        <v>1</v>
      </c>
      <c r="N69" s="413">
        <v>6</v>
      </c>
      <c r="O69" s="412">
        <v>540</v>
      </c>
      <c r="P69" s="411"/>
      <c r="Q69" s="410"/>
      <c r="R69" s="410"/>
      <c r="S69" s="410"/>
      <c r="T69" s="410">
        <v>45731</v>
      </c>
      <c r="U69" s="423">
        <v>45731</v>
      </c>
      <c r="V69" s="410">
        <v>45731</v>
      </c>
    </row>
    <row r="70" spans="1:22" ht="28.5" customHeight="1" x14ac:dyDescent="0.2">
      <c r="A70" s="402"/>
      <c r="B70" s="415"/>
      <c r="C70" s="415"/>
      <c r="D70" s="415"/>
      <c r="E70" s="415"/>
      <c r="F70" s="415"/>
      <c r="G70" s="415"/>
      <c r="H70" s="415"/>
      <c r="I70" s="415"/>
      <c r="J70" s="415"/>
      <c r="K70" s="415" t="s">
        <v>342</v>
      </c>
      <c r="L70" s="414">
        <v>6340525050</v>
      </c>
      <c r="M70" s="413">
        <v>0</v>
      </c>
      <c r="N70" s="413">
        <v>0</v>
      </c>
      <c r="O70" s="412">
        <v>0</v>
      </c>
      <c r="P70" s="411"/>
      <c r="Q70" s="410"/>
      <c r="R70" s="410"/>
      <c r="S70" s="410"/>
      <c r="T70" s="410">
        <f>T71</f>
        <v>379722.09</v>
      </c>
      <c r="U70" s="410">
        <f>U71</f>
        <v>0</v>
      </c>
      <c r="V70" s="410">
        <f>V71</f>
        <v>0</v>
      </c>
    </row>
    <row r="71" spans="1:22" ht="11.25" customHeight="1" x14ac:dyDescent="0.2">
      <c r="A71" s="402"/>
      <c r="B71" s="415"/>
      <c r="C71" s="415"/>
      <c r="D71" s="415"/>
      <c r="E71" s="415"/>
      <c r="F71" s="415"/>
      <c r="G71" s="415"/>
      <c r="H71" s="415"/>
      <c r="I71" s="415"/>
      <c r="J71" s="415"/>
      <c r="K71" s="415" t="s">
        <v>199</v>
      </c>
      <c r="L71" s="414">
        <v>6340525050</v>
      </c>
      <c r="M71" s="413">
        <v>10</v>
      </c>
      <c r="N71" s="413">
        <v>0</v>
      </c>
      <c r="O71" s="412">
        <v>0</v>
      </c>
      <c r="P71" s="411"/>
      <c r="Q71" s="410"/>
      <c r="R71" s="410"/>
      <c r="S71" s="410"/>
      <c r="T71" s="410">
        <f>T72</f>
        <v>379722.09</v>
      </c>
      <c r="U71" s="410">
        <f>U72</f>
        <v>0</v>
      </c>
      <c r="V71" s="410">
        <f>V72</f>
        <v>0</v>
      </c>
    </row>
    <row r="72" spans="1:22" ht="12.75" customHeight="1" x14ac:dyDescent="0.2">
      <c r="A72" s="402"/>
      <c r="B72" s="415"/>
      <c r="C72" s="415"/>
      <c r="D72" s="415"/>
      <c r="E72" s="415"/>
      <c r="F72" s="415"/>
      <c r="G72" s="415"/>
      <c r="H72" s="415"/>
      <c r="I72" s="415"/>
      <c r="J72" s="415"/>
      <c r="K72" s="415" t="s">
        <v>266</v>
      </c>
      <c r="L72" s="414">
        <v>6340525050</v>
      </c>
      <c r="M72" s="413">
        <v>10</v>
      </c>
      <c r="N72" s="413">
        <v>1</v>
      </c>
      <c r="O72" s="412">
        <v>0</v>
      </c>
      <c r="P72" s="411"/>
      <c r="Q72" s="410"/>
      <c r="R72" s="410"/>
      <c r="S72" s="410"/>
      <c r="T72" s="410">
        <f>T73</f>
        <v>379722.09</v>
      </c>
      <c r="U72" s="410">
        <f>U73</f>
        <v>0</v>
      </c>
      <c r="V72" s="410">
        <f>V73</f>
        <v>0</v>
      </c>
    </row>
    <row r="73" spans="1:22" ht="11.25" customHeight="1" x14ac:dyDescent="0.2">
      <c r="A73" s="402"/>
      <c r="B73" s="415"/>
      <c r="C73" s="415"/>
      <c r="D73" s="415"/>
      <c r="E73" s="415"/>
      <c r="F73" s="415"/>
      <c r="G73" s="415"/>
      <c r="H73" s="415"/>
      <c r="I73" s="415"/>
      <c r="J73" s="415"/>
      <c r="K73" s="415" t="s">
        <v>269</v>
      </c>
      <c r="L73" s="414">
        <v>6340525050</v>
      </c>
      <c r="M73" s="413">
        <v>10</v>
      </c>
      <c r="N73" s="413">
        <v>1</v>
      </c>
      <c r="O73" s="412">
        <v>310</v>
      </c>
      <c r="P73" s="411"/>
      <c r="Q73" s="410"/>
      <c r="R73" s="410"/>
      <c r="S73" s="410"/>
      <c r="T73" s="410">
        <v>379722.09</v>
      </c>
      <c r="U73" s="410">
        <v>0</v>
      </c>
      <c r="V73" s="410">
        <v>0</v>
      </c>
    </row>
    <row r="74" spans="1:22" ht="24" customHeight="1" x14ac:dyDescent="0.2">
      <c r="A74" s="402"/>
      <c r="B74" s="415"/>
      <c r="C74" s="415"/>
      <c r="D74" s="415"/>
      <c r="E74" s="415"/>
      <c r="F74" s="415"/>
      <c r="G74" s="415"/>
      <c r="H74" s="415"/>
      <c r="I74" s="415"/>
      <c r="J74" s="415"/>
      <c r="K74" s="415" t="s">
        <v>329</v>
      </c>
      <c r="L74" s="414" t="s">
        <v>264</v>
      </c>
      <c r="M74" s="413">
        <v>0</v>
      </c>
      <c r="N74" s="413">
        <v>0</v>
      </c>
      <c r="O74" s="412">
        <v>0</v>
      </c>
      <c r="P74" s="411"/>
      <c r="Q74" s="410"/>
      <c r="R74" s="410"/>
      <c r="S74" s="410"/>
      <c r="T74" s="410">
        <f>T75</f>
        <v>1000000</v>
      </c>
      <c r="U74" s="410">
        <f>U75</f>
        <v>0</v>
      </c>
      <c r="V74" s="410">
        <f>V75</f>
        <v>0</v>
      </c>
    </row>
    <row r="75" spans="1:22" ht="13.5" customHeight="1" x14ac:dyDescent="0.2">
      <c r="A75" s="402"/>
      <c r="B75" s="415"/>
      <c r="C75" s="415"/>
      <c r="D75" s="415"/>
      <c r="E75" s="415"/>
      <c r="F75" s="415"/>
      <c r="G75" s="415"/>
      <c r="H75" s="415"/>
      <c r="I75" s="415"/>
      <c r="J75" s="415"/>
      <c r="K75" s="415" t="s">
        <v>197</v>
      </c>
      <c r="L75" s="414" t="s">
        <v>264</v>
      </c>
      <c r="M75" s="413">
        <v>9</v>
      </c>
      <c r="N75" s="413">
        <v>0</v>
      </c>
      <c r="O75" s="412">
        <v>0</v>
      </c>
      <c r="P75" s="411"/>
      <c r="Q75" s="410"/>
      <c r="R75" s="410"/>
      <c r="S75" s="410"/>
      <c r="T75" s="410">
        <f>T76</f>
        <v>1000000</v>
      </c>
      <c r="U75" s="410">
        <f>U76</f>
        <v>0</v>
      </c>
      <c r="V75" s="410">
        <f>V76</f>
        <v>0</v>
      </c>
    </row>
    <row r="76" spans="1:22" ht="15.75" customHeight="1" x14ac:dyDescent="0.2">
      <c r="A76" s="402"/>
      <c r="B76" s="415"/>
      <c r="C76" s="415"/>
      <c r="D76" s="415"/>
      <c r="E76" s="415"/>
      <c r="F76" s="415"/>
      <c r="G76" s="415"/>
      <c r="H76" s="415"/>
      <c r="I76" s="415"/>
      <c r="J76" s="415"/>
      <c r="K76" s="415" t="s">
        <v>261</v>
      </c>
      <c r="L76" s="414" t="s">
        <v>264</v>
      </c>
      <c r="M76" s="413">
        <v>9</v>
      </c>
      <c r="N76" s="413">
        <v>9</v>
      </c>
      <c r="O76" s="412">
        <v>0</v>
      </c>
      <c r="P76" s="411"/>
      <c r="Q76" s="410"/>
      <c r="R76" s="410"/>
      <c r="S76" s="410"/>
      <c r="T76" s="410">
        <f>T77</f>
        <v>1000000</v>
      </c>
      <c r="U76" s="410">
        <f>U77</f>
        <v>0</v>
      </c>
      <c r="V76" s="410">
        <f>V77</f>
        <v>0</v>
      </c>
    </row>
    <row r="77" spans="1:22" ht="23.25" customHeight="1" x14ac:dyDescent="0.2">
      <c r="A77" s="402"/>
      <c r="B77" s="415"/>
      <c r="C77" s="415"/>
      <c r="D77" s="415"/>
      <c r="E77" s="415"/>
      <c r="F77" s="415"/>
      <c r="G77" s="415"/>
      <c r="H77" s="415"/>
      <c r="I77" s="415"/>
      <c r="J77" s="415"/>
      <c r="K77" s="415" t="s">
        <v>216</v>
      </c>
      <c r="L77" s="414" t="s">
        <v>264</v>
      </c>
      <c r="M77" s="413">
        <v>9</v>
      </c>
      <c r="N77" s="413">
        <v>9</v>
      </c>
      <c r="O77" s="412">
        <v>240</v>
      </c>
      <c r="P77" s="411"/>
      <c r="Q77" s="410"/>
      <c r="R77" s="410"/>
      <c r="S77" s="410"/>
      <c r="T77" s="410">
        <v>1000000</v>
      </c>
      <c r="U77" s="410">
        <v>0</v>
      </c>
      <c r="V77" s="410">
        <v>0</v>
      </c>
    </row>
    <row r="78" spans="1:22" ht="25.5" customHeight="1" x14ac:dyDescent="0.2">
      <c r="A78" s="402"/>
      <c r="B78" s="415"/>
      <c r="C78" s="415"/>
      <c r="D78" s="415"/>
      <c r="E78" s="415"/>
      <c r="F78" s="415"/>
      <c r="G78" s="415"/>
      <c r="H78" s="415"/>
      <c r="I78" s="415"/>
      <c r="J78" s="415"/>
      <c r="K78" s="415" t="s">
        <v>237</v>
      </c>
      <c r="L78" s="414">
        <v>6340551180</v>
      </c>
      <c r="M78" s="413">
        <v>0</v>
      </c>
      <c r="N78" s="413">
        <v>0</v>
      </c>
      <c r="O78" s="412">
        <v>0</v>
      </c>
      <c r="P78" s="411"/>
      <c r="Q78" s="410"/>
      <c r="R78" s="410"/>
      <c r="S78" s="410"/>
      <c r="T78" s="410">
        <f>T79</f>
        <v>182841.2</v>
      </c>
      <c r="U78" s="410">
        <f>U79</f>
        <v>199990.26</v>
      </c>
      <c r="V78" s="410">
        <f>V79</f>
        <v>207171.11</v>
      </c>
    </row>
    <row r="79" spans="1:22" ht="14.25" customHeight="1" x14ac:dyDescent="0.2">
      <c r="A79" s="402"/>
      <c r="B79" s="415"/>
      <c r="C79" s="415"/>
      <c r="D79" s="415"/>
      <c r="E79" s="415"/>
      <c r="F79" s="415"/>
      <c r="G79" s="415"/>
      <c r="H79" s="415"/>
      <c r="I79" s="415"/>
      <c r="J79" s="415"/>
      <c r="K79" s="415" t="s">
        <v>186</v>
      </c>
      <c r="L79" s="414">
        <v>6340551180</v>
      </c>
      <c r="M79" s="413">
        <v>2</v>
      </c>
      <c r="N79" s="413">
        <v>0</v>
      </c>
      <c r="O79" s="412">
        <v>0</v>
      </c>
      <c r="P79" s="411"/>
      <c r="Q79" s="410"/>
      <c r="R79" s="410"/>
      <c r="S79" s="410"/>
      <c r="T79" s="410">
        <f>T80</f>
        <v>182841.2</v>
      </c>
      <c r="U79" s="410">
        <f>U80</f>
        <v>199990.26</v>
      </c>
      <c r="V79" s="410">
        <f>V80</f>
        <v>207171.11</v>
      </c>
    </row>
    <row r="80" spans="1:22" ht="12" customHeight="1" x14ac:dyDescent="0.2">
      <c r="A80" s="402"/>
      <c r="B80" s="415"/>
      <c r="C80" s="415"/>
      <c r="D80" s="415"/>
      <c r="E80" s="415"/>
      <c r="F80" s="415"/>
      <c r="G80" s="415"/>
      <c r="H80" s="415"/>
      <c r="I80" s="415"/>
      <c r="J80" s="415"/>
      <c r="K80" s="415" t="s">
        <v>341</v>
      </c>
      <c r="L80" s="414">
        <v>6340551180</v>
      </c>
      <c r="M80" s="413">
        <v>2</v>
      </c>
      <c r="N80" s="413">
        <v>3</v>
      </c>
      <c r="O80" s="412">
        <v>0</v>
      </c>
      <c r="P80" s="411"/>
      <c r="Q80" s="410"/>
      <c r="R80" s="410"/>
      <c r="S80" s="410"/>
      <c r="T80" s="410">
        <f>T81+T82</f>
        <v>182841.2</v>
      </c>
      <c r="U80" s="410">
        <f>U81+U82</f>
        <v>199990.26</v>
      </c>
      <c r="V80" s="410">
        <f>V81+V82</f>
        <v>207171.11</v>
      </c>
    </row>
    <row r="81" spans="1:22" ht="14.25" customHeight="1" x14ac:dyDescent="0.2">
      <c r="A81" s="402"/>
      <c r="B81" s="415"/>
      <c r="C81" s="415"/>
      <c r="D81" s="415"/>
      <c r="E81" s="415"/>
      <c r="F81" s="415"/>
      <c r="G81" s="415"/>
      <c r="H81" s="415"/>
      <c r="I81" s="415"/>
      <c r="J81" s="415"/>
      <c r="K81" s="415" t="s">
        <v>213</v>
      </c>
      <c r="L81" s="414">
        <v>6340551180</v>
      </c>
      <c r="M81" s="413">
        <v>2</v>
      </c>
      <c r="N81" s="413">
        <v>3</v>
      </c>
      <c r="O81" s="412">
        <v>120</v>
      </c>
      <c r="P81" s="411"/>
      <c r="Q81" s="410"/>
      <c r="R81" s="410"/>
      <c r="S81" s="410"/>
      <c r="T81" s="410">
        <v>169260</v>
      </c>
      <c r="U81" s="410">
        <v>182280</v>
      </c>
      <c r="V81" s="410">
        <v>195300</v>
      </c>
    </row>
    <row r="82" spans="1:22" ht="22.5" customHeight="1" x14ac:dyDescent="0.2">
      <c r="A82" s="402"/>
      <c r="B82" s="415"/>
      <c r="C82" s="415"/>
      <c r="D82" s="415"/>
      <c r="E82" s="415"/>
      <c r="F82" s="415"/>
      <c r="G82" s="415"/>
      <c r="H82" s="415"/>
      <c r="I82" s="415"/>
      <c r="J82" s="415"/>
      <c r="K82" s="415" t="s">
        <v>216</v>
      </c>
      <c r="L82" s="414">
        <v>6340551180</v>
      </c>
      <c r="M82" s="413">
        <v>2</v>
      </c>
      <c r="N82" s="413">
        <v>3</v>
      </c>
      <c r="O82" s="412">
        <v>240</v>
      </c>
      <c r="P82" s="411"/>
      <c r="Q82" s="410"/>
      <c r="R82" s="410"/>
      <c r="S82" s="410"/>
      <c r="T82" s="410">
        <v>13581.2</v>
      </c>
      <c r="U82" s="410">
        <v>17710.259999999998</v>
      </c>
      <c r="V82" s="410">
        <v>11871.11</v>
      </c>
    </row>
    <row r="83" spans="1:22" ht="13.5" customHeight="1" x14ac:dyDescent="0.2">
      <c r="A83" s="402"/>
      <c r="B83" s="415"/>
      <c r="C83" s="415"/>
      <c r="D83" s="415"/>
      <c r="E83" s="415"/>
      <c r="F83" s="415"/>
      <c r="G83" s="415"/>
      <c r="H83" s="415"/>
      <c r="I83" s="415"/>
      <c r="J83" s="415"/>
      <c r="K83" s="415" t="s">
        <v>235</v>
      </c>
      <c r="L83" s="414">
        <v>6340595100</v>
      </c>
      <c r="M83" s="413">
        <v>0</v>
      </c>
      <c r="N83" s="413">
        <v>0</v>
      </c>
      <c r="O83" s="412">
        <v>0</v>
      </c>
      <c r="P83" s="411"/>
      <c r="Q83" s="410"/>
      <c r="R83" s="410"/>
      <c r="S83" s="410"/>
      <c r="T83" s="410">
        <f>T84</f>
        <v>4392</v>
      </c>
      <c r="U83" s="410">
        <f>U84</f>
        <v>4392</v>
      </c>
      <c r="V83" s="410">
        <f>V84</f>
        <v>0</v>
      </c>
    </row>
    <row r="84" spans="1:22" ht="14.25" customHeight="1" x14ac:dyDescent="0.2">
      <c r="A84" s="402"/>
      <c r="B84" s="415"/>
      <c r="C84" s="415"/>
      <c r="D84" s="415"/>
      <c r="E84" s="415"/>
      <c r="F84" s="415"/>
      <c r="G84" s="415"/>
      <c r="H84" s="415"/>
      <c r="I84" s="415"/>
      <c r="J84" s="415"/>
      <c r="K84" s="415" t="s">
        <v>339</v>
      </c>
      <c r="L84" s="414">
        <v>6340595100</v>
      </c>
      <c r="M84" s="413">
        <v>1</v>
      </c>
      <c r="N84" s="413">
        <v>0</v>
      </c>
      <c r="O84" s="412">
        <v>0</v>
      </c>
      <c r="P84" s="411"/>
      <c r="Q84" s="410"/>
      <c r="R84" s="410"/>
      <c r="S84" s="410"/>
      <c r="T84" s="410">
        <f>T85</f>
        <v>4392</v>
      </c>
      <c r="U84" s="410">
        <f>U85</f>
        <v>4392</v>
      </c>
      <c r="V84" s="410">
        <f>V85</f>
        <v>0</v>
      </c>
    </row>
    <row r="85" spans="1:22" ht="14.25" customHeight="1" x14ac:dyDescent="0.2">
      <c r="A85" s="402"/>
      <c r="B85" s="415"/>
      <c r="C85" s="415"/>
      <c r="D85" s="415"/>
      <c r="E85" s="415"/>
      <c r="F85" s="415"/>
      <c r="G85" s="415"/>
      <c r="H85" s="415"/>
      <c r="I85" s="415"/>
      <c r="J85" s="415"/>
      <c r="K85" s="415" t="s">
        <v>185</v>
      </c>
      <c r="L85" s="414">
        <v>6340595100</v>
      </c>
      <c r="M85" s="413">
        <v>1</v>
      </c>
      <c r="N85" s="413">
        <v>13</v>
      </c>
      <c r="O85" s="412">
        <v>0</v>
      </c>
      <c r="P85" s="411"/>
      <c r="Q85" s="410"/>
      <c r="R85" s="410"/>
      <c r="S85" s="410"/>
      <c r="T85" s="410">
        <f>T86</f>
        <v>4392</v>
      </c>
      <c r="U85" s="410">
        <f>U86</f>
        <v>4392</v>
      </c>
      <c r="V85" s="410">
        <f>V86</f>
        <v>0</v>
      </c>
    </row>
    <row r="86" spans="1:22" ht="14.25" customHeight="1" x14ac:dyDescent="0.2">
      <c r="A86" s="402"/>
      <c r="B86" s="422" t="s">
        <v>218</v>
      </c>
      <c r="C86" s="422"/>
      <c r="D86" s="422"/>
      <c r="E86" s="422"/>
      <c r="F86" s="422"/>
      <c r="G86" s="422"/>
      <c r="H86" s="422"/>
      <c r="I86" s="422"/>
      <c r="J86" s="422"/>
      <c r="K86" s="422"/>
      <c r="L86" s="414">
        <v>6340595100</v>
      </c>
      <c r="M86" s="413">
        <v>1</v>
      </c>
      <c r="N86" s="413">
        <v>13</v>
      </c>
      <c r="O86" s="412">
        <v>850</v>
      </c>
      <c r="P86" s="411"/>
      <c r="Q86" s="410"/>
      <c r="R86" s="410"/>
      <c r="S86" s="410"/>
      <c r="T86" s="410">
        <v>4392</v>
      </c>
      <c r="U86" s="410">
        <v>4392</v>
      </c>
      <c r="V86" s="410">
        <v>0</v>
      </c>
    </row>
    <row r="87" spans="1:22" ht="12.75" customHeight="1" x14ac:dyDescent="0.2">
      <c r="A87" s="402"/>
      <c r="B87" s="415"/>
      <c r="C87" s="415"/>
      <c r="D87" s="415"/>
      <c r="E87" s="415"/>
      <c r="F87" s="415"/>
      <c r="G87" s="415"/>
      <c r="H87" s="415"/>
      <c r="I87" s="415"/>
      <c r="J87" s="415"/>
      <c r="K87" s="421" t="s">
        <v>246</v>
      </c>
      <c r="L87" s="419">
        <v>6350000000</v>
      </c>
      <c r="M87" s="418">
        <v>0</v>
      </c>
      <c r="N87" s="418">
        <v>0</v>
      </c>
      <c r="O87" s="417">
        <v>0</v>
      </c>
      <c r="P87" s="416"/>
      <c r="Q87" s="404"/>
      <c r="R87" s="404"/>
      <c r="S87" s="404"/>
      <c r="T87" s="404">
        <f>T88</f>
        <v>75000</v>
      </c>
      <c r="U87" s="404">
        <f>U88</f>
        <v>0</v>
      </c>
      <c r="V87" s="404">
        <f>V88</f>
        <v>0</v>
      </c>
    </row>
    <row r="88" spans="1:22" ht="26.25" customHeight="1" x14ac:dyDescent="0.2">
      <c r="A88" s="402"/>
      <c r="B88" s="415"/>
      <c r="C88" s="415"/>
      <c r="D88" s="415"/>
      <c r="E88" s="415"/>
      <c r="F88" s="415"/>
      <c r="G88" s="415"/>
      <c r="H88" s="415"/>
      <c r="I88" s="415"/>
      <c r="J88" s="415"/>
      <c r="K88" s="415" t="s">
        <v>247</v>
      </c>
      <c r="L88" s="414" t="s">
        <v>248</v>
      </c>
      <c r="M88" s="413">
        <v>0</v>
      </c>
      <c r="N88" s="413">
        <v>0</v>
      </c>
      <c r="O88" s="412">
        <v>0</v>
      </c>
      <c r="P88" s="411"/>
      <c r="Q88" s="410"/>
      <c r="R88" s="410"/>
      <c r="S88" s="410"/>
      <c r="T88" s="410">
        <f>T89</f>
        <v>75000</v>
      </c>
      <c r="U88" s="410">
        <f>U89</f>
        <v>0</v>
      </c>
      <c r="V88" s="410">
        <f>V89</f>
        <v>0</v>
      </c>
    </row>
    <row r="89" spans="1:22" ht="25.5" customHeight="1" x14ac:dyDescent="0.2">
      <c r="A89" s="402"/>
      <c r="B89" s="415"/>
      <c r="C89" s="415"/>
      <c r="D89" s="415"/>
      <c r="E89" s="415"/>
      <c r="F89" s="415"/>
      <c r="G89" s="415"/>
      <c r="H89" s="415"/>
      <c r="I89" s="415"/>
      <c r="J89" s="415"/>
      <c r="K89" s="415" t="s">
        <v>249</v>
      </c>
      <c r="L89" s="414" t="s">
        <v>250</v>
      </c>
      <c r="M89" s="413">
        <v>4</v>
      </c>
      <c r="N89" s="413">
        <v>0</v>
      </c>
      <c r="O89" s="412">
        <v>0</v>
      </c>
      <c r="P89" s="411"/>
      <c r="Q89" s="410"/>
      <c r="R89" s="410"/>
      <c r="S89" s="410"/>
      <c r="T89" s="410">
        <f>T90</f>
        <v>75000</v>
      </c>
      <c r="U89" s="410">
        <f>U90</f>
        <v>0</v>
      </c>
      <c r="V89" s="410">
        <f>V90</f>
        <v>0</v>
      </c>
    </row>
    <row r="90" spans="1:22" ht="27.75" customHeight="1" x14ac:dyDescent="0.2">
      <c r="A90" s="402"/>
      <c r="B90" s="415"/>
      <c r="C90" s="415"/>
      <c r="D90" s="415"/>
      <c r="E90" s="415"/>
      <c r="F90" s="415"/>
      <c r="G90" s="415"/>
      <c r="H90" s="415"/>
      <c r="I90" s="415"/>
      <c r="J90" s="415"/>
      <c r="K90" s="415" t="s">
        <v>340</v>
      </c>
      <c r="L90" s="414" t="s">
        <v>250</v>
      </c>
      <c r="M90" s="413">
        <v>4</v>
      </c>
      <c r="N90" s="413">
        <v>9</v>
      </c>
      <c r="O90" s="412">
        <v>0</v>
      </c>
      <c r="P90" s="411"/>
      <c r="Q90" s="410"/>
      <c r="R90" s="410"/>
      <c r="S90" s="410"/>
      <c r="T90" s="410">
        <f>T91</f>
        <v>75000</v>
      </c>
      <c r="U90" s="410">
        <f>U91</f>
        <v>0</v>
      </c>
      <c r="V90" s="410">
        <f>V91</f>
        <v>0</v>
      </c>
    </row>
    <row r="91" spans="1:22" ht="24" customHeight="1" x14ac:dyDescent="0.2">
      <c r="A91" s="402"/>
      <c r="B91" s="415"/>
      <c r="C91" s="415"/>
      <c r="D91" s="415"/>
      <c r="E91" s="415"/>
      <c r="F91" s="415"/>
      <c r="G91" s="415"/>
      <c r="H91" s="415"/>
      <c r="I91" s="415"/>
      <c r="J91" s="415"/>
      <c r="K91" s="415" t="s">
        <v>216</v>
      </c>
      <c r="L91" s="414" t="s">
        <v>250</v>
      </c>
      <c r="M91" s="413">
        <v>4</v>
      </c>
      <c r="N91" s="413">
        <v>9</v>
      </c>
      <c r="O91" s="412">
        <v>240</v>
      </c>
      <c r="P91" s="411"/>
      <c r="Q91" s="410"/>
      <c r="R91" s="410"/>
      <c r="S91" s="410"/>
      <c r="T91" s="410">
        <v>75000</v>
      </c>
      <c r="U91" s="410">
        <v>0</v>
      </c>
      <c r="V91" s="410">
        <v>0</v>
      </c>
    </row>
    <row r="92" spans="1:22" ht="15.75" customHeight="1" x14ac:dyDescent="0.2">
      <c r="A92" s="402"/>
      <c r="B92" s="420" t="s">
        <v>230</v>
      </c>
      <c r="C92" s="420"/>
      <c r="D92" s="420"/>
      <c r="E92" s="420"/>
      <c r="F92" s="420"/>
      <c r="G92" s="420"/>
      <c r="H92" s="420"/>
      <c r="I92" s="420"/>
      <c r="J92" s="420"/>
      <c r="K92" s="420"/>
      <c r="L92" s="419">
        <v>7700000000</v>
      </c>
      <c r="M92" s="418">
        <v>0</v>
      </c>
      <c r="N92" s="418">
        <v>0</v>
      </c>
      <c r="O92" s="417">
        <v>0</v>
      </c>
      <c r="P92" s="416"/>
      <c r="Q92" s="404"/>
      <c r="R92" s="404"/>
      <c r="S92" s="404"/>
      <c r="T92" s="404">
        <f>T93+T100</f>
        <v>159250.70000000001</v>
      </c>
      <c r="U92" s="404">
        <f>U93+U100</f>
        <v>0</v>
      </c>
      <c r="V92" s="404">
        <f>V93+V100</f>
        <v>0</v>
      </c>
    </row>
    <row r="93" spans="1:22" ht="24.75" customHeight="1" x14ac:dyDescent="0.2">
      <c r="A93" s="402"/>
      <c r="B93" s="415"/>
      <c r="C93" s="415"/>
      <c r="D93" s="415"/>
      <c r="E93" s="415"/>
      <c r="F93" s="415"/>
      <c r="G93" s="415"/>
      <c r="H93" s="415"/>
      <c r="I93" s="415"/>
      <c r="J93" s="415"/>
      <c r="K93" s="415" t="s">
        <v>231</v>
      </c>
      <c r="L93" s="414">
        <v>7710000000</v>
      </c>
      <c r="M93" s="413">
        <v>0</v>
      </c>
      <c r="N93" s="413">
        <v>0</v>
      </c>
      <c r="O93" s="412">
        <v>0</v>
      </c>
      <c r="P93" s="411"/>
      <c r="Q93" s="410"/>
      <c r="R93" s="410"/>
      <c r="S93" s="410"/>
      <c r="T93" s="410">
        <f>T94</f>
        <v>15000</v>
      </c>
      <c r="U93" s="410">
        <f>U94</f>
        <v>0</v>
      </c>
      <c r="V93" s="410">
        <f>V94</f>
        <v>0</v>
      </c>
    </row>
    <row r="94" spans="1:22" ht="24" customHeight="1" x14ac:dyDescent="0.2">
      <c r="A94" s="402"/>
      <c r="B94" s="415"/>
      <c r="C94" s="415"/>
      <c r="D94" s="415"/>
      <c r="E94" s="415"/>
      <c r="F94" s="415"/>
      <c r="G94" s="415"/>
      <c r="H94" s="415"/>
      <c r="I94" s="415"/>
      <c r="J94" s="415"/>
      <c r="K94" s="415" t="s">
        <v>232</v>
      </c>
      <c r="L94" s="414">
        <v>7710000040</v>
      </c>
      <c r="M94" s="413">
        <v>0</v>
      </c>
      <c r="N94" s="413">
        <v>0</v>
      </c>
      <c r="O94" s="412">
        <v>0</v>
      </c>
      <c r="P94" s="411"/>
      <c r="Q94" s="410"/>
      <c r="R94" s="410"/>
      <c r="S94" s="410"/>
      <c r="T94" s="410">
        <f>T95</f>
        <v>15000</v>
      </c>
      <c r="U94" s="410">
        <f>U95</f>
        <v>0</v>
      </c>
      <c r="V94" s="410">
        <f>V95</f>
        <v>0</v>
      </c>
    </row>
    <row r="95" spans="1:22" ht="16.5" customHeight="1" x14ac:dyDescent="0.2">
      <c r="A95" s="402"/>
      <c r="B95" s="415"/>
      <c r="C95" s="415"/>
      <c r="D95" s="415"/>
      <c r="E95" s="415"/>
      <c r="F95" s="415"/>
      <c r="G95" s="415"/>
      <c r="H95" s="415"/>
      <c r="I95" s="415"/>
      <c r="J95" s="415"/>
      <c r="K95" s="415" t="s">
        <v>339</v>
      </c>
      <c r="L95" s="414">
        <v>7710000040</v>
      </c>
      <c r="M95" s="413">
        <v>1</v>
      </c>
      <c r="N95" s="413">
        <v>0</v>
      </c>
      <c r="O95" s="412">
        <v>0</v>
      </c>
      <c r="P95" s="411"/>
      <c r="Q95" s="410"/>
      <c r="R95" s="410"/>
      <c r="S95" s="410"/>
      <c r="T95" s="410">
        <f>T96</f>
        <v>15000</v>
      </c>
      <c r="U95" s="410">
        <f>U96</f>
        <v>0</v>
      </c>
      <c r="V95" s="410">
        <f>V96</f>
        <v>0</v>
      </c>
    </row>
    <row r="96" spans="1:22" ht="17.25" customHeight="1" x14ac:dyDescent="0.2">
      <c r="A96" s="402"/>
      <c r="B96" s="415"/>
      <c r="C96" s="415"/>
      <c r="D96" s="415"/>
      <c r="E96" s="415"/>
      <c r="F96" s="415"/>
      <c r="G96" s="415"/>
      <c r="H96" s="415"/>
      <c r="I96" s="415"/>
      <c r="J96" s="415"/>
      <c r="K96" s="415" t="s">
        <v>184</v>
      </c>
      <c r="L96" s="414">
        <v>7710000040</v>
      </c>
      <c r="M96" s="413">
        <v>1</v>
      </c>
      <c r="N96" s="413">
        <v>11</v>
      </c>
      <c r="O96" s="412">
        <v>0</v>
      </c>
      <c r="P96" s="411"/>
      <c r="Q96" s="410"/>
      <c r="R96" s="410"/>
      <c r="S96" s="410"/>
      <c r="T96" s="410">
        <f>T97</f>
        <v>15000</v>
      </c>
      <c r="U96" s="410">
        <f>U97</f>
        <v>0</v>
      </c>
      <c r="V96" s="410">
        <f>V97</f>
        <v>0</v>
      </c>
    </row>
    <row r="97" spans="1:22" ht="16.5" customHeight="1" x14ac:dyDescent="0.2">
      <c r="A97" s="402"/>
      <c r="B97" s="415"/>
      <c r="C97" s="415"/>
      <c r="D97" s="415"/>
      <c r="E97" s="415"/>
      <c r="F97" s="415"/>
      <c r="G97" s="415"/>
      <c r="H97" s="415"/>
      <c r="I97" s="415"/>
      <c r="J97" s="415"/>
      <c r="K97" s="415" t="s">
        <v>233</v>
      </c>
      <c r="L97" s="414">
        <v>7710000040</v>
      </c>
      <c r="M97" s="413">
        <v>1</v>
      </c>
      <c r="N97" s="413">
        <v>11</v>
      </c>
      <c r="O97" s="412">
        <v>870</v>
      </c>
      <c r="P97" s="411"/>
      <c r="Q97" s="410"/>
      <c r="R97" s="410"/>
      <c r="S97" s="410"/>
      <c r="T97" s="410">
        <v>15000</v>
      </c>
      <c r="U97" s="410">
        <v>0</v>
      </c>
      <c r="V97" s="410">
        <v>0</v>
      </c>
    </row>
    <row r="98" spans="1:22" ht="0.75" customHeight="1" x14ac:dyDescent="0.2">
      <c r="A98" s="402"/>
      <c r="B98" s="415"/>
      <c r="C98" s="415"/>
      <c r="D98" s="415"/>
      <c r="E98" s="415"/>
      <c r="F98" s="415"/>
      <c r="G98" s="415"/>
      <c r="H98" s="415"/>
      <c r="I98" s="415"/>
      <c r="J98" s="415"/>
      <c r="K98" s="415"/>
      <c r="L98" s="414"/>
      <c r="M98" s="413"/>
      <c r="N98" s="413"/>
      <c r="O98" s="412"/>
      <c r="P98" s="411"/>
      <c r="Q98" s="410"/>
      <c r="R98" s="410"/>
      <c r="S98" s="410"/>
      <c r="T98" s="410"/>
      <c r="U98" s="410"/>
      <c r="V98" s="410"/>
    </row>
    <row r="99" spans="1:22" ht="18" hidden="1" customHeight="1" x14ac:dyDescent="0.2">
      <c r="A99" s="402"/>
      <c r="B99" s="415"/>
      <c r="C99" s="415"/>
      <c r="D99" s="415"/>
      <c r="E99" s="415"/>
      <c r="F99" s="415"/>
      <c r="G99" s="415"/>
      <c r="H99" s="415"/>
      <c r="I99" s="415"/>
      <c r="J99" s="415"/>
      <c r="K99" s="415"/>
      <c r="L99" s="414"/>
      <c r="M99" s="413"/>
      <c r="N99" s="413"/>
      <c r="O99" s="412"/>
      <c r="P99" s="411"/>
      <c r="Q99" s="410"/>
      <c r="R99" s="410"/>
      <c r="S99" s="410"/>
      <c r="T99" s="410"/>
      <c r="U99" s="410"/>
      <c r="V99" s="410"/>
    </row>
    <row r="100" spans="1:22" ht="18" customHeight="1" x14ac:dyDescent="0.2">
      <c r="A100" s="402"/>
      <c r="B100" s="415"/>
      <c r="C100" s="415"/>
      <c r="D100" s="415"/>
      <c r="E100" s="415"/>
      <c r="F100" s="415"/>
      <c r="G100" s="415"/>
      <c r="H100" s="415"/>
      <c r="I100" s="415"/>
      <c r="J100" s="415"/>
      <c r="K100" s="415" t="s">
        <v>227</v>
      </c>
      <c r="L100" s="414">
        <v>7720000000</v>
      </c>
      <c r="M100" s="413">
        <v>0</v>
      </c>
      <c r="N100" s="413">
        <v>0</v>
      </c>
      <c r="O100" s="412">
        <v>0</v>
      </c>
      <c r="P100" s="411"/>
      <c r="Q100" s="410"/>
      <c r="R100" s="410"/>
      <c r="S100" s="410"/>
      <c r="T100" s="410">
        <f>T101</f>
        <v>144250.70000000001</v>
      </c>
      <c r="U100" s="410">
        <f>U101</f>
        <v>0</v>
      </c>
      <c r="V100" s="410">
        <f>V101</f>
        <v>0</v>
      </c>
    </row>
    <row r="101" spans="1:22" ht="13.5" customHeight="1" x14ac:dyDescent="0.2">
      <c r="A101" s="402"/>
      <c r="B101" s="415"/>
      <c r="C101" s="415"/>
      <c r="D101" s="415"/>
      <c r="E101" s="415"/>
      <c r="F101" s="415"/>
      <c r="G101" s="415"/>
      <c r="H101" s="415"/>
      <c r="I101" s="415"/>
      <c r="J101" s="415"/>
      <c r="K101" s="415" t="s">
        <v>338</v>
      </c>
      <c r="L101" s="414">
        <v>7720010050</v>
      </c>
      <c r="M101" s="413">
        <v>0</v>
      </c>
      <c r="N101" s="413">
        <v>0</v>
      </c>
      <c r="O101" s="412">
        <v>0</v>
      </c>
      <c r="P101" s="411"/>
      <c r="Q101" s="410"/>
      <c r="R101" s="410"/>
      <c r="S101" s="410"/>
      <c r="T101" s="410">
        <f>T102</f>
        <v>144250.70000000001</v>
      </c>
      <c r="U101" s="410">
        <f>U102</f>
        <v>0</v>
      </c>
      <c r="V101" s="410">
        <f>V102</f>
        <v>0</v>
      </c>
    </row>
    <row r="102" spans="1:22" ht="18" customHeight="1" x14ac:dyDescent="0.2">
      <c r="A102" s="402"/>
      <c r="B102" s="415"/>
      <c r="C102" s="415"/>
      <c r="D102" s="415"/>
      <c r="E102" s="415"/>
      <c r="F102" s="415"/>
      <c r="G102" s="415"/>
      <c r="H102" s="415"/>
      <c r="I102" s="415"/>
      <c r="J102" s="415"/>
      <c r="K102" s="415" t="s">
        <v>337</v>
      </c>
      <c r="L102" s="414">
        <v>7720010050</v>
      </c>
      <c r="M102" s="413">
        <v>1</v>
      </c>
      <c r="N102" s="413">
        <v>0</v>
      </c>
      <c r="O102" s="412">
        <v>0</v>
      </c>
      <c r="P102" s="411"/>
      <c r="Q102" s="410"/>
      <c r="R102" s="410"/>
      <c r="S102" s="410"/>
      <c r="T102" s="410">
        <f>T103</f>
        <v>144250.70000000001</v>
      </c>
      <c r="U102" s="410">
        <f>U103</f>
        <v>0</v>
      </c>
      <c r="V102" s="410">
        <f>V103</f>
        <v>0</v>
      </c>
    </row>
    <row r="103" spans="1:22" ht="18" customHeight="1" x14ac:dyDescent="0.2">
      <c r="A103" s="402"/>
      <c r="B103" s="415"/>
      <c r="C103" s="415"/>
      <c r="D103" s="415"/>
      <c r="E103" s="415"/>
      <c r="F103" s="415"/>
      <c r="G103" s="415"/>
      <c r="H103" s="415"/>
      <c r="I103" s="415"/>
      <c r="J103" s="415"/>
      <c r="K103" s="415" t="s">
        <v>336</v>
      </c>
      <c r="L103" s="414">
        <v>7720010050</v>
      </c>
      <c r="M103" s="413">
        <v>1</v>
      </c>
      <c r="N103" s="413">
        <v>7</v>
      </c>
      <c r="O103" s="412">
        <v>880</v>
      </c>
      <c r="P103" s="411"/>
      <c r="Q103" s="410"/>
      <c r="R103" s="410"/>
      <c r="S103" s="410"/>
      <c r="T103" s="410">
        <v>144250.70000000001</v>
      </c>
      <c r="U103" s="410">
        <v>0</v>
      </c>
      <c r="V103" s="410">
        <v>0</v>
      </c>
    </row>
    <row r="104" spans="1:22" s="403" customFormat="1" ht="12" customHeight="1" x14ac:dyDescent="0.2">
      <c r="A104" s="409" t="s">
        <v>193</v>
      </c>
      <c r="B104" s="408" t="s">
        <v>335</v>
      </c>
      <c r="C104" s="408"/>
      <c r="D104" s="408"/>
      <c r="E104" s="408"/>
      <c r="F104" s="408"/>
      <c r="G104" s="408"/>
      <c r="H104" s="408"/>
      <c r="I104" s="408"/>
      <c r="J104" s="408"/>
      <c r="K104" s="408"/>
      <c r="L104" s="407" t="s">
        <v>202</v>
      </c>
      <c r="M104" s="407" t="s">
        <v>202</v>
      </c>
      <c r="N104" s="407" t="s">
        <v>202</v>
      </c>
      <c r="O104" s="407" t="s">
        <v>202</v>
      </c>
      <c r="P104" s="406" t="s">
        <v>334</v>
      </c>
      <c r="Q104" s="404">
        <v>5721600</v>
      </c>
      <c r="R104" s="404">
        <v>5316600</v>
      </c>
      <c r="S104" s="404">
        <v>5237700</v>
      </c>
      <c r="T104" s="405">
        <f>T13+T12+T92</f>
        <v>10999644.77</v>
      </c>
      <c r="U104" s="405">
        <f>U13+U12</f>
        <v>8656990.2599999998</v>
      </c>
      <c r="V104" s="404">
        <f>V13+V12</f>
        <v>9140171.1099999994</v>
      </c>
    </row>
    <row r="105" spans="1:22" ht="409.6" hidden="1" customHeight="1" x14ac:dyDescent="0.2">
      <c r="A105" s="402"/>
      <c r="B105" s="401"/>
      <c r="C105" s="400"/>
      <c r="D105" s="400"/>
      <c r="E105" s="400"/>
      <c r="F105" s="398"/>
      <c r="G105" s="398"/>
      <c r="H105" s="398"/>
      <c r="I105" s="398"/>
      <c r="J105" s="398"/>
      <c r="K105" s="399"/>
      <c r="L105" s="398" t="s">
        <v>333</v>
      </c>
      <c r="M105" s="398">
        <v>1</v>
      </c>
      <c r="N105" s="398">
        <v>13</v>
      </c>
      <c r="O105" s="398" t="s">
        <v>332</v>
      </c>
      <c r="P105" s="398"/>
      <c r="Q105" s="397">
        <v>5721600</v>
      </c>
      <c r="R105" s="397">
        <v>5316600</v>
      </c>
      <c r="S105" s="397">
        <v>5237700</v>
      </c>
      <c r="T105" s="396">
        <v>0</v>
      </c>
      <c r="U105" s="396">
        <v>0</v>
      </c>
      <c r="V105" s="395">
        <v>0</v>
      </c>
    </row>
    <row r="106" spans="1:22" x14ac:dyDescent="0.2">
      <c r="B106" s="394"/>
      <c r="C106" s="394"/>
      <c r="D106" s="394"/>
      <c r="E106" s="394"/>
      <c r="F106" s="394"/>
      <c r="G106" s="394"/>
      <c r="H106" s="394"/>
      <c r="I106" s="394"/>
      <c r="J106" s="394"/>
      <c r="K106" s="394"/>
      <c r="L106" s="394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</row>
    <row r="107" spans="1:22" x14ac:dyDescent="0.2">
      <c r="B107" s="394"/>
      <c r="C107" s="394"/>
      <c r="D107" s="394"/>
      <c r="E107" s="394"/>
      <c r="F107" s="394"/>
      <c r="G107" s="394"/>
      <c r="H107" s="394"/>
      <c r="I107" s="394"/>
      <c r="J107" s="394"/>
      <c r="K107" s="394"/>
      <c r="L107" s="394"/>
      <c r="M107" s="394"/>
      <c r="N107" s="394"/>
      <c r="O107" s="394"/>
      <c r="P107" s="394"/>
      <c r="Q107" s="394"/>
      <c r="R107" s="394"/>
      <c r="S107" s="394"/>
      <c r="T107" s="394"/>
      <c r="U107" s="394"/>
      <c r="V107" s="394"/>
    </row>
    <row r="108" spans="1:22" x14ac:dyDescent="0.2">
      <c r="B108" s="394"/>
      <c r="C108" s="394"/>
      <c r="D108" s="394"/>
      <c r="E108" s="394"/>
      <c r="F108" s="394"/>
      <c r="G108" s="394"/>
      <c r="H108" s="394"/>
      <c r="I108" s="394"/>
      <c r="J108" s="394"/>
      <c r="K108" s="394"/>
      <c r="L108" s="394"/>
      <c r="M108" s="394"/>
      <c r="N108" s="394"/>
      <c r="O108" s="394"/>
      <c r="P108" s="394"/>
      <c r="Q108" s="394"/>
      <c r="R108" s="394"/>
      <c r="S108" s="394"/>
      <c r="T108" s="394"/>
      <c r="U108" s="394"/>
      <c r="V108" s="394"/>
    </row>
    <row r="109" spans="1:22" x14ac:dyDescent="0.2">
      <c r="B109" s="394"/>
      <c r="C109" s="394"/>
      <c r="D109" s="394"/>
      <c r="E109" s="394"/>
      <c r="F109" s="394"/>
      <c r="G109" s="394"/>
      <c r="H109" s="394"/>
      <c r="I109" s="394"/>
      <c r="J109" s="394"/>
      <c r="K109" s="394"/>
      <c r="L109" s="394"/>
      <c r="M109" s="394"/>
      <c r="N109" s="394"/>
      <c r="O109" s="394"/>
      <c r="P109" s="394"/>
      <c r="Q109" s="394"/>
      <c r="R109" s="394"/>
      <c r="S109" s="394"/>
      <c r="T109" s="394"/>
      <c r="U109" s="394"/>
      <c r="V109" s="394"/>
    </row>
    <row r="110" spans="1:22" x14ac:dyDescent="0.2">
      <c r="B110" s="394"/>
      <c r="C110" s="394"/>
      <c r="D110" s="394"/>
      <c r="E110" s="394"/>
      <c r="F110" s="394"/>
      <c r="G110" s="394"/>
      <c r="H110" s="394"/>
      <c r="I110" s="394"/>
      <c r="J110" s="394"/>
      <c r="K110" s="394"/>
      <c r="L110" s="394"/>
      <c r="M110" s="394"/>
      <c r="N110" s="394"/>
      <c r="O110" s="394"/>
      <c r="P110" s="394"/>
      <c r="Q110" s="394"/>
      <c r="R110" s="394"/>
      <c r="S110" s="394"/>
      <c r="T110" s="394"/>
      <c r="U110" s="394"/>
      <c r="V110" s="394"/>
    </row>
    <row r="111" spans="1:22" x14ac:dyDescent="0.2">
      <c r="B111" s="394"/>
      <c r="C111" s="394"/>
      <c r="D111" s="394"/>
      <c r="E111" s="394"/>
      <c r="F111" s="394"/>
      <c r="G111" s="394"/>
      <c r="H111" s="394"/>
      <c r="I111" s="394"/>
      <c r="J111" s="394"/>
      <c r="K111" s="394"/>
      <c r="L111" s="394"/>
      <c r="M111" s="394"/>
      <c r="N111" s="394"/>
      <c r="O111" s="394"/>
      <c r="P111" s="394"/>
      <c r="Q111" s="394"/>
      <c r="R111" s="394"/>
      <c r="S111" s="394"/>
      <c r="T111" s="394"/>
      <c r="U111" s="394"/>
      <c r="V111" s="394"/>
    </row>
    <row r="112" spans="1:22" x14ac:dyDescent="0.2">
      <c r="B112" s="394"/>
      <c r="C112" s="394"/>
      <c r="D112" s="394"/>
      <c r="E112" s="394"/>
      <c r="F112" s="394"/>
      <c r="G112" s="394"/>
      <c r="H112" s="394"/>
      <c r="I112" s="394"/>
      <c r="J112" s="394"/>
      <c r="K112" s="394"/>
      <c r="L112" s="394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</row>
    <row r="113" spans="2:22" x14ac:dyDescent="0.2">
      <c r="B113" s="394"/>
      <c r="C113" s="394"/>
      <c r="D113" s="394"/>
      <c r="E113" s="394"/>
      <c r="F113" s="394"/>
      <c r="G113" s="394"/>
      <c r="H113" s="394"/>
      <c r="I113" s="394"/>
      <c r="J113" s="394"/>
      <c r="K113" s="394"/>
      <c r="L113" s="394"/>
      <c r="M113" s="394"/>
      <c r="N113" s="394"/>
      <c r="O113" s="394"/>
      <c r="P113" s="394"/>
      <c r="Q113" s="394"/>
      <c r="R113" s="394"/>
      <c r="S113" s="394"/>
      <c r="T113" s="394"/>
      <c r="U113" s="394"/>
      <c r="V113" s="394"/>
    </row>
    <row r="114" spans="2:22" x14ac:dyDescent="0.2">
      <c r="B114" s="394"/>
      <c r="C114" s="394"/>
      <c r="D114" s="394"/>
      <c r="E114" s="394"/>
      <c r="F114" s="394"/>
      <c r="G114" s="394"/>
      <c r="H114" s="394"/>
      <c r="I114" s="394"/>
      <c r="J114" s="394"/>
      <c r="K114" s="394"/>
      <c r="L114" s="394"/>
      <c r="M114" s="394"/>
      <c r="N114" s="394"/>
      <c r="O114" s="394"/>
      <c r="P114" s="394"/>
      <c r="Q114" s="394"/>
      <c r="R114" s="394"/>
      <c r="S114" s="394"/>
      <c r="T114" s="394"/>
      <c r="U114" s="394"/>
      <c r="V114" s="394"/>
    </row>
    <row r="115" spans="2:22" x14ac:dyDescent="0.2">
      <c r="B115" s="394"/>
      <c r="C115" s="394"/>
      <c r="D115" s="394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394"/>
      <c r="P115" s="394"/>
      <c r="Q115" s="394"/>
      <c r="R115" s="394"/>
      <c r="S115" s="394"/>
      <c r="T115" s="394"/>
      <c r="U115" s="394"/>
      <c r="V115" s="394"/>
    </row>
    <row r="116" spans="2:22" x14ac:dyDescent="0.2">
      <c r="B116" s="394"/>
      <c r="C116" s="394"/>
      <c r="D116" s="394"/>
      <c r="E116" s="394"/>
      <c r="F116" s="394"/>
      <c r="G116" s="394"/>
      <c r="H116" s="394"/>
      <c r="I116" s="394"/>
      <c r="J116" s="394"/>
      <c r="K116" s="394"/>
      <c r="L116" s="394"/>
      <c r="M116" s="394"/>
      <c r="N116" s="394"/>
      <c r="O116" s="394"/>
      <c r="P116" s="394"/>
      <c r="Q116" s="394"/>
      <c r="R116" s="394"/>
      <c r="S116" s="394"/>
      <c r="T116" s="394"/>
      <c r="U116" s="394"/>
      <c r="V116" s="394"/>
    </row>
    <row r="117" spans="2:22" x14ac:dyDescent="0.2">
      <c r="B117" s="394"/>
      <c r="C117" s="394"/>
      <c r="D117" s="394"/>
      <c r="E117" s="394"/>
      <c r="F117" s="394"/>
      <c r="G117" s="394"/>
      <c r="H117" s="394"/>
      <c r="I117" s="394"/>
      <c r="J117" s="394"/>
      <c r="K117" s="394"/>
      <c r="L117" s="394"/>
      <c r="M117" s="394"/>
      <c r="N117" s="394"/>
      <c r="O117" s="394"/>
      <c r="P117" s="394"/>
      <c r="Q117" s="394"/>
      <c r="R117" s="394"/>
      <c r="S117" s="394"/>
      <c r="T117" s="394"/>
      <c r="U117" s="394"/>
      <c r="V117" s="394"/>
    </row>
    <row r="118" spans="2:22" x14ac:dyDescent="0.2">
      <c r="B118" s="394"/>
      <c r="C118" s="394"/>
      <c r="D118" s="394"/>
      <c r="E118" s="394"/>
      <c r="F118" s="394"/>
      <c r="G118" s="394"/>
      <c r="H118" s="394"/>
      <c r="I118" s="394"/>
      <c r="J118" s="394"/>
      <c r="K118" s="394"/>
      <c r="L118" s="394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</row>
    <row r="119" spans="2:22" x14ac:dyDescent="0.2">
      <c r="B119" s="394"/>
      <c r="C119" s="394"/>
      <c r="D119" s="394"/>
      <c r="E119" s="394"/>
      <c r="F119" s="394"/>
      <c r="G119" s="394"/>
      <c r="H119" s="394"/>
      <c r="I119" s="394"/>
      <c r="J119" s="394"/>
      <c r="K119" s="394"/>
      <c r="L119" s="394"/>
      <c r="M119" s="394"/>
      <c r="N119" s="394"/>
      <c r="O119" s="394"/>
      <c r="P119" s="394"/>
      <c r="Q119" s="394"/>
      <c r="R119" s="394"/>
      <c r="S119" s="394"/>
      <c r="T119" s="394"/>
      <c r="U119" s="394"/>
      <c r="V119" s="394"/>
    </row>
    <row r="120" spans="2:22" x14ac:dyDescent="0.2">
      <c r="B120" s="394"/>
      <c r="C120" s="394"/>
      <c r="D120" s="394"/>
      <c r="E120" s="394"/>
      <c r="F120" s="394"/>
      <c r="G120" s="394"/>
      <c r="H120" s="394"/>
      <c r="I120" s="394"/>
      <c r="J120" s="394"/>
      <c r="K120" s="394"/>
      <c r="L120" s="394"/>
      <c r="M120" s="394"/>
      <c r="N120" s="394"/>
      <c r="O120" s="394"/>
      <c r="P120" s="394"/>
      <c r="Q120" s="394"/>
      <c r="R120" s="394"/>
      <c r="S120" s="394"/>
      <c r="T120" s="394"/>
      <c r="U120" s="394"/>
      <c r="V120" s="394"/>
    </row>
    <row r="121" spans="2:22" x14ac:dyDescent="0.2">
      <c r="B121" s="394"/>
      <c r="C121" s="394"/>
      <c r="D121" s="394"/>
      <c r="E121" s="394"/>
      <c r="F121" s="394"/>
      <c r="G121" s="394"/>
      <c r="H121" s="394"/>
      <c r="I121" s="394"/>
      <c r="J121" s="394"/>
      <c r="K121" s="394"/>
      <c r="L121" s="394"/>
      <c r="M121" s="394"/>
      <c r="N121" s="394"/>
      <c r="O121" s="394"/>
      <c r="P121" s="394"/>
      <c r="Q121" s="394"/>
      <c r="R121" s="394"/>
      <c r="S121" s="394"/>
      <c r="T121" s="394"/>
      <c r="U121" s="394"/>
      <c r="V121" s="394"/>
    </row>
    <row r="122" spans="2:22" x14ac:dyDescent="0.2">
      <c r="B122" s="394"/>
      <c r="C122" s="394"/>
      <c r="D122" s="394"/>
      <c r="E122" s="394"/>
      <c r="F122" s="394"/>
      <c r="G122" s="394"/>
      <c r="H122" s="394"/>
      <c r="I122" s="394"/>
      <c r="J122" s="394"/>
      <c r="K122" s="394"/>
      <c r="L122" s="394"/>
      <c r="M122" s="394"/>
      <c r="N122" s="394"/>
      <c r="O122" s="394"/>
      <c r="P122" s="394"/>
      <c r="Q122" s="394"/>
      <c r="R122" s="394"/>
      <c r="S122" s="394"/>
      <c r="T122" s="394"/>
      <c r="U122" s="394"/>
      <c r="V122" s="394"/>
    </row>
    <row r="123" spans="2:22" x14ac:dyDescent="0.2">
      <c r="B123" s="394"/>
      <c r="C123" s="394"/>
      <c r="D123" s="394"/>
      <c r="E123" s="394"/>
      <c r="F123" s="394"/>
      <c r="G123" s="394"/>
      <c r="H123" s="394"/>
      <c r="I123" s="394"/>
      <c r="J123" s="394"/>
      <c r="K123" s="394"/>
      <c r="L123" s="394"/>
      <c r="M123" s="394"/>
      <c r="N123" s="394"/>
      <c r="O123" s="394"/>
      <c r="P123" s="394"/>
      <c r="Q123" s="394"/>
      <c r="R123" s="394"/>
      <c r="S123" s="394"/>
      <c r="T123" s="394"/>
      <c r="U123" s="394"/>
      <c r="V123" s="394"/>
    </row>
    <row r="124" spans="2:22" x14ac:dyDescent="0.2">
      <c r="B124" s="394"/>
      <c r="C124" s="394"/>
      <c r="D124" s="394"/>
      <c r="E124" s="394"/>
      <c r="F124" s="394"/>
      <c r="G124" s="394"/>
      <c r="H124" s="394"/>
      <c r="I124" s="394"/>
      <c r="J124" s="394"/>
      <c r="K124" s="394"/>
      <c r="L124" s="394"/>
      <c r="M124" s="394"/>
      <c r="N124" s="394"/>
      <c r="O124" s="394"/>
      <c r="P124" s="394"/>
      <c r="Q124" s="394"/>
      <c r="R124" s="394"/>
      <c r="S124" s="394"/>
      <c r="T124" s="394"/>
      <c r="U124" s="394"/>
      <c r="V124" s="394"/>
    </row>
    <row r="125" spans="2:22" x14ac:dyDescent="0.2">
      <c r="B125" s="394"/>
      <c r="C125" s="394"/>
      <c r="D125" s="394"/>
      <c r="E125" s="394"/>
      <c r="F125" s="394"/>
      <c r="G125" s="394"/>
      <c r="H125" s="394"/>
      <c r="I125" s="394"/>
      <c r="J125" s="394"/>
      <c r="K125" s="394"/>
      <c r="L125" s="394"/>
      <c r="M125" s="394"/>
      <c r="N125" s="394"/>
      <c r="O125" s="394"/>
      <c r="P125" s="394"/>
      <c r="Q125" s="394"/>
      <c r="R125" s="394"/>
      <c r="S125" s="394"/>
      <c r="T125" s="394"/>
      <c r="U125" s="394"/>
      <c r="V125" s="394"/>
    </row>
    <row r="126" spans="2:22" x14ac:dyDescent="0.2">
      <c r="B126" s="394"/>
      <c r="C126" s="394"/>
      <c r="D126" s="394"/>
      <c r="E126" s="394"/>
      <c r="F126" s="394"/>
      <c r="G126" s="394"/>
      <c r="H126" s="394"/>
      <c r="I126" s="394"/>
      <c r="J126" s="394"/>
      <c r="K126" s="394"/>
      <c r="L126" s="394"/>
      <c r="M126" s="394"/>
      <c r="N126" s="394"/>
      <c r="O126" s="394"/>
      <c r="P126" s="394"/>
      <c r="Q126" s="394"/>
      <c r="R126" s="394"/>
      <c r="S126" s="394"/>
      <c r="T126" s="394"/>
      <c r="U126" s="394"/>
      <c r="V126" s="394"/>
    </row>
    <row r="127" spans="2:22" x14ac:dyDescent="0.2">
      <c r="B127" s="394"/>
      <c r="C127" s="394"/>
      <c r="D127" s="394"/>
      <c r="E127" s="394"/>
      <c r="F127" s="394"/>
      <c r="G127" s="394"/>
      <c r="H127" s="394"/>
      <c r="I127" s="394"/>
      <c r="J127" s="394"/>
      <c r="K127" s="394"/>
      <c r="L127" s="394"/>
      <c r="M127" s="394"/>
      <c r="N127" s="394"/>
      <c r="O127" s="394"/>
      <c r="P127" s="394"/>
      <c r="Q127" s="394"/>
      <c r="R127" s="394"/>
      <c r="S127" s="394"/>
      <c r="T127" s="394"/>
      <c r="U127" s="394"/>
      <c r="V127" s="394"/>
    </row>
    <row r="128" spans="2:22" x14ac:dyDescent="0.2">
      <c r="B128" s="394"/>
      <c r="C128" s="394"/>
      <c r="D128" s="394"/>
      <c r="E128" s="394"/>
      <c r="F128" s="394"/>
      <c r="G128" s="394"/>
      <c r="H128" s="394"/>
      <c r="I128" s="394"/>
      <c r="J128" s="394"/>
      <c r="K128" s="394"/>
      <c r="L128" s="394"/>
      <c r="M128" s="394"/>
      <c r="N128" s="394"/>
      <c r="O128" s="394"/>
      <c r="P128" s="394"/>
      <c r="Q128" s="394"/>
      <c r="R128" s="394"/>
      <c r="S128" s="394"/>
      <c r="T128" s="394"/>
      <c r="U128" s="394"/>
      <c r="V128" s="394"/>
    </row>
    <row r="129" spans="2:22" x14ac:dyDescent="0.2">
      <c r="B129" s="394"/>
      <c r="C129" s="394"/>
      <c r="D129" s="394"/>
      <c r="E129" s="394"/>
      <c r="F129" s="394"/>
      <c r="G129" s="394"/>
      <c r="H129" s="394"/>
      <c r="I129" s="394"/>
      <c r="J129" s="394"/>
      <c r="K129" s="394"/>
      <c r="L129" s="394"/>
      <c r="M129" s="394"/>
      <c r="N129" s="394"/>
      <c r="O129" s="394"/>
      <c r="P129" s="394"/>
      <c r="Q129" s="394"/>
      <c r="R129" s="394"/>
      <c r="S129" s="394"/>
      <c r="T129" s="394"/>
      <c r="U129" s="394"/>
      <c r="V129" s="394"/>
    </row>
    <row r="130" spans="2:22" x14ac:dyDescent="0.2">
      <c r="B130" s="394"/>
      <c r="C130" s="394"/>
      <c r="D130" s="394"/>
      <c r="E130" s="394"/>
      <c r="F130" s="394"/>
      <c r="G130" s="394"/>
      <c r="H130" s="394"/>
      <c r="I130" s="394"/>
      <c r="J130" s="394"/>
      <c r="K130" s="394"/>
      <c r="L130" s="394"/>
      <c r="M130" s="394"/>
      <c r="N130" s="394"/>
      <c r="O130" s="394"/>
      <c r="P130" s="394"/>
      <c r="Q130" s="394"/>
      <c r="R130" s="394"/>
      <c r="S130" s="394"/>
      <c r="T130" s="394"/>
      <c r="U130" s="394"/>
      <c r="V130" s="394"/>
    </row>
    <row r="131" spans="2:22" x14ac:dyDescent="0.2">
      <c r="B131" s="394"/>
      <c r="C131" s="394"/>
      <c r="D131" s="394"/>
      <c r="E131" s="394"/>
      <c r="F131" s="394"/>
      <c r="G131" s="394"/>
      <c r="H131" s="394"/>
      <c r="I131" s="394"/>
      <c r="J131" s="394"/>
      <c r="K131" s="394"/>
      <c r="L131" s="394"/>
      <c r="M131" s="394"/>
      <c r="N131" s="394"/>
      <c r="O131" s="394"/>
      <c r="P131" s="394"/>
      <c r="Q131" s="394"/>
      <c r="R131" s="394"/>
      <c r="S131" s="394"/>
      <c r="T131" s="394"/>
      <c r="U131" s="394"/>
      <c r="V131" s="394"/>
    </row>
    <row r="132" spans="2:22" x14ac:dyDescent="0.2">
      <c r="B132" s="394"/>
      <c r="C132" s="394"/>
      <c r="D132" s="394"/>
      <c r="E132" s="394"/>
      <c r="F132" s="394"/>
      <c r="G132" s="394"/>
      <c r="H132" s="394"/>
      <c r="I132" s="394"/>
      <c r="J132" s="394"/>
      <c r="K132" s="394"/>
      <c r="L132" s="394"/>
      <c r="M132" s="394"/>
      <c r="N132" s="394"/>
      <c r="O132" s="394"/>
      <c r="P132" s="394"/>
      <c r="Q132" s="394"/>
      <c r="R132" s="394"/>
      <c r="S132" s="394"/>
      <c r="T132" s="394"/>
      <c r="U132" s="394"/>
      <c r="V132" s="394"/>
    </row>
    <row r="133" spans="2:22" x14ac:dyDescent="0.2">
      <c r="B133" s="394"/>
      <c r="C133" s="394"/>
      <c r="D133" s="394"/>
      <c r="E133" s="394"/>
      <c r="F133" s="394"/>
      <c r="G133" s="394"/>
      <c r="H133" s="394"/>
      <c r="I133" s="394"/>
      <c r="J133" s="394"/>
      <c r="K133" s="394"/>
      <c r="L133" s="394"/>
      <c r="M133" s="394"/>
      <c r="N133" s="394"/>
      <c r="O133" s="394"/>
      <c r="P133" s="394"/>
      <c r="Q133" s="394"/>
      <c r="R133" s="394"/>
      <c r="S133" s="394"/>
      <c r="T133" s="394"/>
      <c r="U133" s="394"/>
      <c r="V133" s="394"/>
    </row>
    <row r="134" spans="2:22" x14ac:dyDescent="0.2">
      <c r="B134" s="394"/>
      <c r="C134" s="394"/>
      <c r="D134" s="394"/>
      <c r="E134" s="394"/>
      <c r="F134" s="394"/>
      <c r="G134" s="394"/>
      <c r="H134" s="394"/>
      <c r="I134" s="394"/>
      <c r="J134" s="394"/>
      <c r="K134" s="394"/>
      <c r="L134" s="394"/>
      <c r="M134" s="394"/>
      <c r="N134" s="394"/>
      <c r="O134" s="394"/>
      <c r="P134" s="394"/>
      <c r="Q134" s="394"/>
      <c r="R134" s="394"/>
      <c r="S134" s="394"/>
      <c r="T134" s="394"/>
      <c r="U134" s="394"/>
      <c r="V134" s="394"/>
    </row>
    <row r="135" spans="2:22" x14ac:dyDescent="0.2">
      <c r="B135" s="394"/>
      <c r="C135" s="394"/>
      <c r="D135" s="394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4"/>
      <c r="R135" s="394"/>
      <c r="S135" s="394"/>
      <c r="T135" s="394"/>
      <c r="U135" s="394"/>
      <c r="V135" s="394"/>
    </row>
    <row r="136" spans="2:22" x14ac:dyDescent="0.2">
      <c r="B136" s="394"/>
      <c r="C136" s="394"/>
      <c r="D136" s="394"/>
      <c r="E136" s="394"/>
      <c r="F136" s="394"/>
      <c r="G136" s="394"/>
      <c r="H136" s="394"/>
      <c r="I136" s="394"/>
      <c r="J136" s="394"/>
      <c r="K136" s="394"/>
      <c r="L136" s="394"/>
      <c r="M136" s="394"/>
      <c r="N136" s="394"/>
      <c r="O136" s="394"/>
      <c r="P136" s="394"/>
      <c r="Q136" s="394"/>
      <c r="R136" s="394"/>
      <c r="S136" s="394"/>
      <c r="T136" s="394"/>
      <c r="U136" s="394"/>
      <c r="V136" s="394"/>
    </row>
    <row r="137" spans="2:22" x14ac:dyDescent="0.2">
      <c r="B137" s="394"/>
      <c r="C137" s="394"/>
      <c r="D137" s="394"/>
      <c r="E137" s="394"/>
      <c r="F137" s="394"/>
      <c r="G137" s="394"/>
      <c r="H137" s="394"/>
      <c r="I137" s="394"/>
      <c r="J137" s="394"/>
      <c r="K137" s="394"/>
      <c r="L137" s="394"/>
      <c r="M137" s="394"/>
      <c r="N137" s="394"/>
      <c r="O137" s="394"/>
      <c r="P137" s="394"/>
      <c r="Q137" s="394"/>
      <c r="R137" s="394"/>
      <c r="S137" s="394"/>
      <c r="T137" s="394"/>
      <c r="U137" s="394"/>
      <c r="V137" s="394"/>
    </row>
    <row r="138" spans="2:22" x14ac:dyDescent="0.2">
      <c r="B138" s="394"/>
      <c r="C138" s="394"/>
      <c r="D138" s="394"/>
      <c r="E138" s="394"/>
      <c r="F138" s="394"/>
      <c r="G138" s="394"/>
      <c r="H138" s="394"/>
      <c r="I138" s="394"/>
      <c r="J138" s="394"/>
      <c r="K138" s="394"/>
      <c r="L138" s="394"/>
      <c r="M138" s="394"/>
      <c r="N138" s="394"/>
      <c r="O138" s="394"/>
      <c r="P138" s="394"/>
      <c r="Q138" s="394"/>
      <c r="R138" s="394"/>
      <c r="S138" s="394"/>
      <c r="T138" s="394"/>
      <c r="U138" s="394"/>
      <c r="V138" s="394"/>
    </row>
    <row r="139" spans="2:22" x14ac:dyDescent="0.2">
      <c r="B139" s="394"/>
      <c r="C139" s="394"/>
      <c r="D139" s="394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4"/>
      <c r="P139" s="394"/>
      <c r="Q139" s="394"/>
      <c r="R139" s="394"/>
      <c r="S139" s="394"/>
      <c r="T139" s="394"/>
      <c r="U139" s="394"/>
      <c r="V139" s="394"/>
    </row>
    <row r="140" spans="2:22" x14ac:dyDescent="0.2">
      <c r="B140" s="394"/>
      <c r="C140" s="394"/>
      <c r="D140" s="394"/>
      <c r="E140" s="394"/>
      <c r="F140" s="394"/>
      <c r="G140" s="394"/>
      <c r="H140" s="394"/>
      <c r="I140" s="394"/>
      <c r="J140" s="394"/>
      <c r="K140" s="394"/>
      <c r="L140" s="394"/>
      <c r="M140" s="394"/>
      <c r="N140" s="394"/>
      <c r="O140" s="394"/>
      <c r="P140" s="394"/>
      <c r="Q140" s="394"/>
      <c r="R140" s="394"/>
      <c r="S140" s="394"/>
      <c r="T140" s="394"/>
      <c r="U140" s="394"/>
      <c r="V140" s="394"/>
    </row>
    <row r="141" spans="2:22" x14ac:dyDescent="0.2">
      <c r="B141" s="394"/>
      <c r="C141" s="394"/>
      <c r="D141" s="394"/>
      <c r="E141" s="394"/>
      <c r="F141" s="394"/>
      <c r="G141" s="394"/>
      <c r="H141" s="394"/>
      <c r="I141" s="394"/>
      <c r="J141" s="394"/>
      <c r="K141" s="394"/>
      <c r="L141" s="394"/>
      <c r="M141" s="394"/>
      <c r="N141" s="394"/>
      <c r="O141" s="394"/>
      <c r="P141" s="394"/>
      <c r="Q141" s="394"/>
      <c r="R141" s="394"/>
      <c r="S141" s="394"/>
      <c r="T141" s="394"/>
      <c r="U141" s="394"/>
      <c r="V141" s="394"/>
    </row>
    <row r="142" spans="2:22" x14ac:dyDescent="0.2">
      <c r="B142" s="394"/>
      <c r="C142" s="394"/>
      <c r="D142" s="394"/>
      <c r="E142" s="394"/>
      <c r="F142" s="394"/>
      <c r="G142" s="394"/>
      <c r="H142" s="394"/>
      <c r="I142" s="394"/>
      <c r="J142" s="394"/>
      <c r="K142" s="394"/>
      <c r="L142" s="394"/>
      <c r="M142" s="394"/>
      <c r="N142" s="394"/>
      <c r="O142" s="394"/>
      <c r="P142" s="394"/>
      <c r="Q142" s="394"/>
      <c r="R142" s="394"/>
      <c r="S142" s="394"/>
      <c r="T142" s="394"/>
      <c r="U142" s="394"/>
      <c r="V142" s="394"/>
    </row>
    <row r="143" spans="2:22" x14ac:dyDescent="0.2">
      <c r="B143" s="394"/>
      <c r="C143" s="394"/>
      <c r="D143" s="394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4"/>
      <c r="Q143" s="394"/>
      <c r="R143" s="394"/>
      <c r="S143" s="394"/>
      <c r="T143" s="394"/>
      <c r="U143" s="394"/>
      <c r="V143" s="394"/>
    </row>
    <row r="144" spans="2:22" x14ac:dyDescent="0.2">
      <c r="B144" s="394"/>
      <c r="C144" s="394"/>
      <c r="D144" s="394"/>
      <c r="E144" s="394"/>
      <c r="F144" s="394"/>
      <c r="G144" s="394"/>
      <c r="H144" s="394"/>
      <c r="I144" s="394"/>
      <c r="J144" s="394"/>
      <c r="K144" s="394"/>
      <c r="L144" s="394"/>
      <c r="M144" s="394"/>
      <c r="N144" s="394"/>
      <c r="O144" s="394"/>
      <c r="P144" s="394"/>
      <c r="Q144" s="394"/>
      <c r="R144" s="394"/>
      <c r="S144" s="394"/>
      <c r="T144" s="394"/>
      <c r="U144" s="394"/>
      <c r="V144" s="394"/>
    </row>
    <row r="145" spans="2:22" x14ac:dyDescent="0.2">
      <c r="B145" s="394"/>
      <c r="C145" s="394"/>
      <c r="D145" s="394"/>
      <c r="E145" s="394"/>
      <c r="F145" s="394"/>
      <c r="G145" s="394"/>
      <c r="H145" s="394"/>
      <c r="I145" s="394"/>
      <c r="J145" s="394"/>
      <c r="K145" s="394"/>
      <c r="L145" s="394"/>
      <c r="M145" s="394"/>
      <c r="N145" s="394"/>
      <c r="O145" s="394"/>
      <c r="P145" s="394"/>
      <c r="Q145" s="394"/>
      <c r="R145" s="394"/>
      <c r="S145" s="394"/>
      <c r="T145" s="394"/>
      <c r="U145" s="394"/>
      <c r="V145" s="394"/>
    </row>
    <row r="146" spans="2:22" x14ac:dyDescent="0.2">
      <c r="B146" s="394"/>
      <c r="C146" s="394"/>
      <c r="D146" s="394"/>
      <c r="E146" s="394"/>
      <c r="F146" s="394"/>
      <c r="G146" s="394"/>
      <c r="H146" s="394"/>
      <c r="I146" s="394"/>
      <c r="J146" s="394"/>
      <c r="K146" s="394"/>
      <c r="L146" s="394"/>
      <c r="M146" s="394"/>
      <c r="N146" s="394"/>
      <c r="O146" s="394"/>
      <c r="P146" s="394"/>
      <c r="Q146" s="394"/>
      <c r="R146" s="394"/>
      <c r="S146" s="394"/>
      <c r="T146" s="394"/>
      <c r="U146" s="394"/>
      <c r="V146" s="394"/>
    </row>
    <row r="147" spans="2:22" x14ac:dyDescent="0.2">
      <c r="B147" s="394"/>
      <c r="C147" s="394"/>
      <c r="D147" s="394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4"/>
      <c r="P147" s="394"/>
      <c r="Q147" s="394"/>
      <c r="R147" s="394"/>
      <c r="S147" s="394"/>
      <c r="T147" s="394"/>
      <c r="U147" s="394"/>
      <c r="V147" s="394"/>
    </row>
    <row r="148" spans="2:22" x14ac:dyDescent="0.2">
      <c r="B148" s="394"/>
      <c r="C148" s="394"/>
      <c r="D148" s="394"/>
      <c r="E148" s="394"/>
      <c r="F148" s="394"/>
      <c r="G148" s="394"/>
      <c r="H148" s="394"/>
      <c r="I148" s="394"/>
      <c r="J148" s="394"/>
      <c r="K148" s="394"/>
      <c r="L148" s="394"/>
      <c r="M148" s="394"/>
      <c r="N148" s="394"/>
      <c r="O148" s="394"/>
      <c r="P148" s="394"/>
      <c r="Q148" s="394"/>
      <c r="R148" s="394"/>
      <c r="S148" s="394"/>
      <c r="T148" s="394"/>
      <c r="U148" s="394"/>
      <c r="V148" s="394"/>
    </row>
    <row r="149" spans="2:22" x14ac:dyDescent="0.2">
      <c r="B149" s="394"/>
      <c r="C149" s="394"/>
      <c r="D149" s="394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4"/>
      <c r="P149" s="394"/>
      <c r="Q149" s="394"/>
      <c r="R149" s="394"/>
      <c r="S149" s="394"/>
      <c r="T149" s="394"/>
      <c r="U149" s="394"/>
      <c r="V149" s="394"/>
    </row>
    <row r="150" spans="2:22" x14ac:dyDescent="0.2">
      <c r="B150" s="394"/>
      <c r="C150" s="394"/>
      <c r="D150" s="394"/>
      <c r="E150" s="394"/>
      <c r="F150" s="394"/>
      <c r="G150" s="394"/>
      <c r="H150" s="394"/>
      <c r="I150" s="394"/>
      <c r="J150" s="394"/>
      <c r="K150" s="394"/>
      <c r="L150" s="394"/>
      <c r="M150" s="394"/>
      <c r="N150" s="394"/>
      <c r="O150" s="394"/>
      <c r="P150" s="394"/>
      <c r="Q150" s="394"/>
      <c r="R150" s="394"/>
      <c r="S150" s="394"/>
      <c r="T150" s="394"/>
      <c r="U150" s="394"/>
      <c r="V150" s="394"/>
    </row>
    <row r="151" spans="2:22" x14ac:dyDescent="0.2">
      <c r="B151" s="394"/>
      <c r="C151" s="394"/>
      <c r="D151" s="394"/>
      <c r="E151" s="394"/>
      <c r="F151" s="394"/>
      <c r="G151" s="394"/>
      <c r="H151" s="394"/>
      <c r="I151" s="394"/>
      <c r="J151" s="394"/>
      <c r="K151" s="394"/>
      <c r="L151" s="394"/>
      <c r="M151" s="394"/>
      <c r="N151" s="394"/>
      <c r="O151" s="394"/>
      <c r="P151" s="394"/>
      <c r="Q151" s="394"/>
      <c r="R151" s="394"/>
      <c r="S151" s="394"/>
      <c r="T151" s="394"/>
      <c r="U151" s="394"/>
      <c r="V151" s="394"/>
    </row>
    <row r="152" spans="2:22" x14ac:dyDescent="0.2">
      <c r="B152" s="394"/>
      <c r="C152" s="394"/>
      <c r="D152" s="394"/>
      <c r="E152" s="394"/>
      <c r="F152" s="394"/>
      <c r="G152" s="394"/>
      <c r="H152" s="394"/>
      <c r="I152" s="394"/>
      <c r="J152" s="394"/>
      <c r="K152" s="394"/>
      <c r="L152" s="394"/>
      <c r="M152" s="394"/>
      <c r="N152" s="394"/>
      <c r="O152" s="394"/>
      <c r="P152" s="394"/>
      <c r="Q152" s="394"/>
      <c r="R152" s="394"/>
      <c r="S152" s="394"/>
      <c r="T152" s="394"/>
      <c r="U152" s="394"/>
      <c r="V152" s="394"/>
    </row>
    <row r="153" spans="2:22" x14ac:dyDescent="0.2">
      <c r="B153" s="394"/>
      <c r="C153" s="394"/>
      <c r="D153" s="394"/>
      <c r="E153" s="394"/>
      <c r="F153" s="394"/>
      <c r="G153" s="394"/>
      <c r="H153" s="394"/>
      <c r="I153" s="394"/>
      <c r="J153" s="394"/>
      <c r="K153" s="394"/>
      <c r="L153" s="394"/>
      <c r="M153" s="394"/>
      <c r="N153" s="394"/>
      <c r="O153" s="394"/>
      <c r="P153" s="394"/>
      <c r="Q153" s="394"/>
      <c r="R153" s="394"/>
      <c r="S153" s="394"/>
      <c r="T153" s="394"/>
      <c r="U153" s="394"/>
      <c r="V153" s="394"/>
    </row>
    <row r="154" spans="2:22" x14ac:dyDescent="0.2">
      <c r="B154" s="394"/>
      <c r="C154" s="394"/>
      <c r="D154" s="394"/>
      <c r="E154" s="394"/>
      <c r="F154" s="394"/>
      <c r="G154" s="394"/>
      <c r="H154" s="394"/>
      <c r="I154" s="394"/>
      <c r="J154" s="394"/>
      <c r="K154" s="394"/>
      <c r="L154" s="394"/>
      <c r="M154" s="394"/>
      <c r="N154" s="394"/>
      <c r="O154" s="394"/>
      <c r="P154" s="394"/>
      <c r="Q154" s="394"/>
      <c r="R154" s="394"/>
      <c r="S154" s="394"/>
      <c r="T154" s="394"/>
      <c r="U154" s="394"/>
      <c r="V154" s="394"/>
    </row>
    <row r="155" spans="2:22" x14ac:dyDescent="0.2">
      <c r="B155" s="394"/>
      <c r="C155" s="394"/>
      <c r="D155" s="394"/>
      <c r="E155" s="394"/>
      <c r="F155" s="394"/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  <c r="U155" s="394"/>
      <c r="V155" s="394"/>
    </row>
    <row r="156" spans="2:22" x14ac:dyDescent="0.2">
      <c r="B156" s="394"/>
      <c r="C156" s="394"/>
      <c r="D156" s="394"/>
      <c r="E156" s="394"/>
      <c r="F156" s="394"/>
      <c r="G156" s="394"/>
      <c r="H156" s="394"/>
      <c r="I156" s="394"/>
      <c r="J156" s="394"/>
      <c r="K156" s="394"/>
      <c r="L156" s="394"/>
      <c r="M156" s="394"/>
      <c r="N156" s="394"/>
      <c r="O156" s="394"/>
      <c r="P156" s="394"/>
      <c r="Q156" s="394"/>
      <c r="R156" s="394"/>
      <c r="S156" s="394"/>
      <c r="T156" s="394"/>
      <c r="U156" s="394"/>
      <c r="V156" s="394"/>
    </row>
    <row r="157" spans="2:22" x14ac:dyDescent="0.2">
      <c r="B157" s="394"/>
      <c r="C157" s="394"/>
      <c r="D157" s="394"/>
      <c r="E157" s="394"/>
      <c r="F157" s="394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4"/>
      <c r="V157" s="394"/>
    </row>
    <row r="158" spans="2:22" x14ac:dyDescent="0.2">
      <c r="B158" s="394"/>
      <c r="C158" s="394"/>
      <c r="D158" s="394"/>
      <c r="E158" s="394"/>
      <c r="F158" s="394"/>
      <c r="G158" s="394"/>
      <c r="H158" s="394"/>
      <c r="I158" s="394"/>
      <c r="J158" s="394"/>
      <c r="K158" s="394"/>
      <c r="L158" s="394"/>
      <c r="M158" s="394"/>
      <c r="N158" s="394"/>
      <c r="O158" s="394"/>
      <c r="P158" s="394"/>
      <c r="Q158" s="394"/>
      <c r="R158" s="394"/>
      <c r="S158" s="394"/>
      <c r="T158" s="394"/>
      <c r="U158" s="394"/>
      <c r="V158" s="394"/>
    </row>
    <row r="159" spans="2:22" x14ac:dyDescent="0.2">
      <c r="B159" s="394"/>
      <c r="C159" s="394"/>
      <c r="D159" s="394"/>
      <c r="E159" s="394"/>
      <c r="F159" s="394"/>
      <c r="G159" s="394"/>
      <c r="H159" s="394"/>
      <c r="I159" s="394"/>
      <c r="J159" s="394"/>
      <c r="K159" s="394"/>
      <c r="L159" s="394"/>
      <c r="M159" s="394"/>
      <c r="N159" s="394"/>
      <c r="O159" s="394"/>
      <c r="P159" s="394"/>
      <c r="Q159" s="394"/>
      <c r="R159" s="394"/>
      <c r="S159" s="394"/>
      <c r="T159" s="394"/>
      <c r="U159" s="394"/>
      <c r="V159" s="394"/>
    </row>
    <row r="160" spans="2:22" x14ac:dyDescent="0.2">
      <c r="B160" s="394"/>
      <c r="C160" s="394"/>
      <c r="D160" s="394"/>
      <c r="E160" s="394"/>
      <c r="F160" s="394"/>
      <c r="G160" s="394"/>
      <c r="H160" s="394"/>
      <c r="I160" s="394"/>
      <c r="J160" s="394"/>
      <c r="K160" s="394"/>
      <c r="L160" s="394"/>
      <c r="M160" s="394"/>
      <c r="N160" s="394"/>
      <c r="O160" s="394"/>
      <c r="P160" s="394"/>
      <c r="Q160" s="394"/>
      <c r="R160" s="394"/>
      <c r="S160" s="394"/>
      <c r="T160" s="394"/>
      <c r="U160" s="394"/>
      <c r="V160" s="394"/>
    </row>
    <row r="161" spans="2:22" x14ac:dyDescent="0.2">
      <c r="B161" s="394"/>
      <c r="C161" s="394"/>
      <c r="D161" s="394"/>
      <c r="E161" s="394"/>
      <c r="F161" s="394"/>
      <c r="G161" s="394"/>
      <c r="H161" s="394"/>
      <c r="I161" s="394"/>
      <c r="J161" s="394"/>
      <c r="K161" s="394"/>
      <c r="L161" s="394"/>
      <c r="M161" s="394"/>
      <c r="N161" s="394"/>
      <c r="O161" s="394"/>
      <c r="P161" s="394"/>
      <c r="Q161" s="394"/>
      <c r="R161" s="394"/>
      <c r="S161" s="394"/>
      <c r="T161" s="394"/>
      <c r="U161" s="394"/>
      <c r="V161" s="394"/>
    </row>
    <row r="162" spans="2:22" x14ac:dyDescent="0.2">
      <c r="B162" s="394"/>
      <c r="C162" s="394"/>
      <c r="D162" s="394"/>
      <c r="E162" s="394"/>
      <c r="F162" s="394"/>
      <c r="G162" s="394"/>
      <c r="H162" s="394"/>
      <c r="I162" s="394"/>
      <c r="J162" s="394"/>
      <c r="K162" s="394"/>
      <c r="L162" s="394"/>
      <c r="M162" s="394"/>
      <c r="N162" s="394"/>
      <c r="O162" s="394"/>
      <c r="P162" s="394"/>
      <c r="Q162" s="394"/>
      <c r="R162" s="394"/>
      <c r="S162" s="394"/>
      <c r="T162" s="394"/>
      <c r="U162" s="394"/>
      <c r="V162" s="394"/>
    </row>
    <row r="163" spans="2:22" x14ac:dyDescent="0.2">
      <c r="B163" s="394"/>
      <c r="C163" s="394"/>
      <c r="D163" s="394"/>
      <c r="E163" s="394"/>
      <c r="F163" s="394"/>
      <c r="G163" s="394"/>
      <c r="H163" s="394"/>
      <c r="I163" s="394"/>
      <c r="J163" s="394"/>
      <c r="K163" s="394"/>
      <c r="L163" s="394"/>
      <c r="M163" s="394"/>
      <c r="N163" s="394"/>
      <c r="O163" s="394"/>
      <c r="P163" s="394"/>
      <c r="Q163" s="394"/>
      <c r="R163" s="394"/>
      <c r="S163" s="394"/>
      <c r="T163" s="394"/>
      <c r="U163" s="394"/>
      <c r="V163" s="394"/>
    </row>
    <row r="164" spans="2:22" x14ac:dyDescent="0.2">
      <c r="B164" s="394"/>
      <c r="C164" s="394"/>
      <c r="D164" s="394"/>
      <c r="E164" s="394"/>
      <c r="F164" s="394"/>
      <c r="G164" s="394"/>
      <c r="H164" s="394"/>
      <c r="I164" s="394"/>
      <c r="J164" s="394"/>
      <c r="K164" s="394"/>
      <c r="L164" s="394"/>
      <c r="M164" s="394"/>
      <c r="N164" s="394"/>
      <c r="O164" s="394"/>
      <c r="P164" s="394"/>
      <c r="Q164" s="394"/>
      <c r="R164" s="394"/>
      <c r="S164" s="394"/>
      <c r="T164" s="394"/>
      <c r="U164" s="394"/>
      <c r="V164" s="394"/>
    </row>
    <row r="165" spans="2:22" x14ac:dyDescent="0.2">
      <c r="B165" s="394"/>
      <c r="C165" s="394"/>
      <c r="D165" s="394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</row>
    <row r="166" spans="2:22" x14ac:dyDescent="0.2">
      <c r="B166" s="394"/>
      <c r="C166" s="394"/>
      <c r="D166" s="394"/>
      <c r="E166" s="394"/>
      <c r="F166" s="394"/>
      <c r="G166" s="394"/>
      <c r="H166" s="394"/>
      <c r="I166" s="394"/>
      <c r="J166" s="394"/>
      <c r="K166" s="394"/>
      <c r="L166" s="394"/>
      <c r="M166" s="394"/>
      <c r="N166" s="394"/>
      <c r="O166" s="394"/>
      <c r="P166" s="394"/>
      <c r="Q166" s="394"/>
      <c r="R166" s="394"/>
      <c r="S166" s="394"/>
      <c r="T166" s="394"/>
      <c r="U166" s="394"/>
      <c r="V166" s="394"/>
    </row>
    <row r="167" spans="2:22" x14ac:dyDescent="0.2">
      <c r="B167" s="394"/>
      <c r="C167" s="394"/>
      <c r="D167" s="394"/>
      <c r="E167" s="394"/>
      <c r="F167" s="394"/>
      <c r="G167" s="394"/>
      <c r="H167" s="394"/>
      <c r="I167" s="394"/>
      <c r="J167" s="394"/>
      <c r="K167" s="394"/>
      <c r="L167" s="394"/>
      <c r="M167" s="394"/>
      <c r="N167" s="394"/>
      <c r="O167" s="394"/>
      <c r="P167" s="394"/>
      <c r="Q167" s="394"/>
      <c r="R167" s="394"/>
      <c r="S167" s="394"/>
      <c r="T167" s="394"/>
      <c r="U167" s="394"/>
      <c r="V167" s="394"/>
    </row>
    <row r="168" spans="2:22" x14ac:dyDescent="0.2">
      <c r="B168" s="394"/>
      <c r="C168" s="394"/>
      <c r="D168" s="394"/>
      <c r="E168" s="394"/>
      <c r="F168" s="394"/>
      <c r="G168" s="394"/>
      <c r="H168" s="394"/>
      <c r="I168" s="394"/>
      <c r="J168" s="394"/>
      <c r="K168" s="394"/>
      <c r="L168" s="394"/>
      <c r="M168" s="394"/>
      <c r="N168" s="394"/>
      <c r="O168" s="394"/>
      <c r="P168" s="394"/>
      <c r="Q168" s="394"/>
      <c r="R168" s="394"/>
      <c r="S168" s="394"/>
      <c r="T168" s="394"/>
      <c r="U168" s="394"/>
      <c r="V168" s="394"/>
    </row>
    <row r="169" spans="2:22" x14ac:dyDescent="0.2">
      <c r="B169" s="394"/>
      <c r="C169" s="394"/>
      <c r="D169" s="394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4"/>
      <c r="Q169" s="394"/>
      <c r="R169" s="394"/>
      <c r="S169" s="394"/>
      <c r="T169" s="394"/>
      <c r="U169" s="394"/>
      <c r="V169" s="394"/>
    </row>
    <row r="170" spans="2:22" x14ac:dyDescent="0.2">
      <c r="B170" s="394"/>
      <c r="C170" s="394"/>
      <c r="D170" s="394"/>
      <c r="E170" s="394"/>
      <c r="F170" s="394"/>
      <c r="G170" s="394"/>
      <c r="H170" s="394"/>
      <c r="I170" s="394"/>
      <c r="J170" s="394"/>
      <c r="K170" s="394"/>
      <c r="L170" s="394"/>
      <c r="M170" s="394"/>
      <c r="N170" s="394"/>
      <c r="O170" s="394"/>
      <c r="P170" s="394"/>
      <c r="Q170" s="394"/>
      <c r="R170" s="394"/>
      <c r="S170" s="394"/>
      <c r="T170" s="394"/>
      <c r="U170" s="394"/>
      <c r="V170" s="394"/>
    </row>
    <row r="171" spans="2:22" x14ac:dyDescent="0.2">
      <c r="B171" s="394"/>
      <c r="C171" s="394"/>
      <c r="D171" s="394"/>
      <c r="E171" s="394"/>
      <c r="F171" s="394"/>
      <c r="G171" s="394"/>
      <c r="H171" s="394"/>
      <c r="I171" s="394"/>
      <c r="J171" s="394"/>
      <c r="K171" s="394"/>
      <c r="L171" s="394"/>
      <c r="M171" s="394"/>
      <c r="N171" s="394"/>
      <c r="O171" s="394"/>
      <c r="P171" s="394"/>
      <c r="Q171" s="394"/>
      <c r="R171" s="394"/>
      <c r="S171" s="394"/>
      <c r="T171" s="394"/>
      <c r="U171" s="394"/>
      <c r="V171" s="394"/>
    </row>
    <row r="172" spans="2:22" x14ac:dyDescent="0.2">
      <c r="B172" s="394"/>
      <c r="C172" s="394"/>
      <c r="D172" s="394"/>
      <c r="E172" s="394"/>
      <c r="F172" s="394"/>
      <c r="G172" s="394"/>
      <c r="H172" s="394"/>
      <c r="I172" s="394"/>
      <c r="J172" s="394"/>
      <c r="K172" s="394"/>
      <c r="L172" s="394"/>
      <c r="M172" s="394"/>
      <c r="N172" s="394"/>
      <c r="O172" s="394"/>
      <c r="P172" s="394"/>
      <c r="Q172" s="394"/>
      <c r="R172" s="394"/>
      <c r="S172" s="394"/>
      <c r="T172" s="394"/>
      <c r="U172" s="394"/>
      <c r="V172" s="394"/>
    </row>
    <row r="173" spans="2:22" x14ac:dyDescent="0.2"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</row>
    <row r="174" spans="2:22" x14ac:dyDescent="0.2">
      <c r="B174" s="394"/>
      <c r="C174" s="394"/>
      <c r="D174" s="394"/>
      <c r="E174" s="394"/>
      <c r="F174" s="394"/>
      <c r="G174" s="394"/>
      <c r="H174" s="394"/>
      <c r="I174" s="394"/>
      <c r="J174" s="394"/>
      <c r="K174" s="394"/>
      <c r="L174" s="394"/>
      <c r="M174" s="394"/>
      <c r="N174" s="394"/>
      <c r="O174" s="394"/>
      <c r="P174" s="394"/>
      <c r="Q174" s="394"/>
      <c r="R174" s="394"/>
      <c r="S174" s="394"/>
      <c r="T174" s="394"/>
      <c r="U174" s="394"/>
      <c r="V174" s="394"/>
    </row>
    <row r="175" spans="2:22" x14ac:dyDescent="0.2">
      <c r="B175" s="394"/>
      <c r="C175" s="394"/>
      <c r="D175" s="394"/>
      <c r="E175" s="394"/>
      <c r="F175" s="394"/>
      <c r="G175" s="394"/>
      <c r="H175" s="394"/>
      <c r="I175" s="394"/>
      <c r="J175" s="394"/>
      <c r="K175" s="394"/>
      <c r="L175" s="394"/>
      <c r="M175" s="394"/>
      <c r="N175" s="394"/>
      <c r="O175" s="394"/>
      <c r="P175" s="394"/>
      <c r="Q175" s="394"/>
      <c r="R175" s="394"/>
      <c r="S175" s="394"/>
      <c r="T175" s="394"/>
      <c r="U175" s="394"/>
      <c r="V175" s="394"/>
    </row>
    <row r="176" spans="2:22" x14ac:dyDescent="0.2">
      <c r="B176" s="394"/>
      <c r="C176" s="394"/>
      <c r="D176" s="394"/>
      <c r="E176" s="394"/>
      <c r="F176" s="394"/>
      <c r="G176" s="394"/>
      <c r="H176" s="394"/>
      <c r="I176" s="394"/>
      <c r="J176" s="394"/>
      <c r="K176" s="394"/>
      <c r="L176" s="394"/>
      <c r="M176" s="394"/>
      <c r="N176" s="394"/>
      <c r="O176" s="394"/>
      <c r="P176" s="394"/>
      <c r="Q176" s="394"/>
      <c r="R176" s="394"/>
      <c r="S176" s="394"/>
      <c r="T176" s="394"/>
      <c r="U176" s="394"/>
      <c r="V176" s="394"/>
    </row>
    <row r="177" spans="2:22" x14ac:dyDescent="0.2">
      <c r="B177" s="394"/>
      <c r="C177" s="394"/>
      <c r="D177" s="394"/>
      <c r="E177" s="394"/>
      <c r="F177" s="394"/>
      <c r="G177" s="394"/>
      <c r="H177" s="394"/>
      <c r="I177" s="394"/>
      <c r="J177" s="394"/>
      <c r="K177" s="394"/>
      <c r="L177" s="394"/>
      <c r="M177" s="394"/>
      <c r="N177" s="394"/>
      <c r="O177" s="394"/>
      <c r="P177" s="394"/>
      <c r="Q177" s="394"/>
      <c r="R177" s="394"/>
      <c r="S177" s="394"/>
      <c r="T177" s="394"/>
      <c r="U177" s="394"/>
      <c r="V177" s="394"/>
    </row>
    <row r="178" spans="2:22" x14ac:dyDescent="0.2">
      <c r="B178" s="394"/>
      <c r="C178" s="394"/>
      <c r="D178" s="394"/>
      <c r="E178" s="394"/>
      <c r="F178" s="394"/>
      <c r="G178" s="394"/>
      <c r="H178" s="394"/>
      <c r="I178" s="394"/>
      <c r="J178" s="394"/>
      <c r="K178" s="394"/>
      <c r="L178" s="394"/>
      <c r="M178" s="394"/>
      <c r="N178" s="394"/>
      <c r="O178" s="394"/>
      <c r="P178" s="394"/>
      <c r="Q178" s="394"/>
      <c r="R178" s="394"/>
      <c r="S178" s="394"/>
      <c r="T178" s="394"/>
      <c r="U178" s="394"/>
      <c r="V178" s="394"/>
    </row>
    <row r="179" spans="2:22" x14ac:dyDescent="0.2">
      <c r="B179" s="394"/>
      <c r="C179" s="394"/>
      <c r="D179" s="394"/>
      <c r="E179" s="394"/>
      <c r="F179" s="394"/>
      <c r="G179" s="394"/>
      <c r="H179" s="394"/>
      <c r="I179" s="394"/>
      <c r="J179" s="394"/>
      <c r="K179" s="394"/>
      <c r="L179" s="394"/>
      <c r="M179" s="394"/>
      <c r="N179" s="394"/>
      <c r="O179" s="394"/>
      <c r="P179" s="394"/>
      <c r="Q179" s="394"/>
      <c r="R179" s="394"/>
      <c r="S179" s="394"/>
      <c r="T179" s="394"/>
      <c r="U179" s="394"/>
      <c r="V179" s="394"/>
    </row>
    <row r="180" spans="2:22" x14ac:dyDescent="0.2">
      <c r="B180" s="394"/>
      <c r="C180" s="394"/>
      <c r="D180" s="394"/>
      <c r="E180" s="394"/>
      <c r="F180" s="394"/>
      <c r="G180" s="394"/>
      <c r="H180" s="394"/>
      <c r="I180" s="394"/>
      <c r="J180" s="394"/>
      <c r="K180" s="394"/>
      <c r="L180" s="394"/>
      <c r="M180" s="394"/>
      <c r="N180" s="394"/>
      <c r="O180" s="394"/>
      <c r="P180" s="394"/>
      <c r="Q180" s="394"/>
      <c r="R180" s="394"/>
      <c r="S180" s="394"/>
      <c r="T180" s="394"/>
      <c r="U180" s="394"/>
      <c r="V180" s="394"/>
    </row>
    <row r="181" spans="2:22" x14ac:dyDescent="0.2">
      <c r="B181" s="394"/>
      <c r="C181" s="394"/>
      <c r="D181" s="394"/>
      <c r="E181" s="394"/>
      <c r="F181" s="394"/>
      <c r="G181" s="394"/>
      <c r="H181" s="394"/>
      <c r="I181" s="394"/>
      <c r="J181" s="394"/>
      <c r="K181" s="394"/>
      <c r="L181" s="394"/>
      <c r="M181" s="394"/>
      <c r="N181" s="394"/>
      <c r="O181" s="394"/>
      <c r="P181" s="394"/>
      <c r="Q181" s="394"/>
      <c r="R181" s="394"/>
      <c r="S181" s="394"/>
      <c r="T181" s="394"/>
      <c r="U181" s="394"/>
      <c r="V181" s="394"/>
    </row>
    <row r="182" spans="2:22" x14ac:dyDescent="0.2">
      <c r="B182" s="394"/>
      <c r="C182" s="394"/>
      <c r="D182" s="394"/>
      <c r="E182" s="394"/>
      <c r="F182" s="394"/>
      <c r="G182" s="394"/>
      <c r="H182" s="394"/>
      <c r="I182" s="394"/>
      <c r="J182" s="394"/>
      <c r="K182" s="394"/>
      <c r="L182" s="394"/>
      <c r="M182" s="394"/>
      <c r="N182" s="394"/>
      <c r="O182" s="394"/>
      <c r="P182" s="394"/>
      <c r="Q182" s="394"/>
      <c r="R182" s="394"/>
      <c r="S182" s="394"/>
      <c r="T182" s="394"/>
      <c r="U182" s="394"/>
      <c r="V182" s="394"/>
    </row>
    <row r="183" spans="2:22" x14ac:dyDescent="0.2">
      <c r="B183" s="394"/>
      <c r="C183" s="394"/>
      <c r="D183" s="394"/>
      <c r="E183" s="394"/>
      <c r="F183" s="394"/>
      <c r="G183" s="394"/>
      <c r="H183" s="394"/>
      <c r="I183" s="394"/>
      <c r="J183" s="394"/>
      <c r="K183" s="394"/>
      <c r="L183" s="394"/>
      <c r="M183" s="394"/>
      <c r="N183" s="394"/>
      <c r="O183" s="394"/>
      <c r="P183" s="394"/>
      <c r="Q183" s="394"/>
      <c r="R183" s="394"/>
      <c r="S183" s="394"/>
      <c r="T183" s="394"/>
      <c r="U183" s="394"/>
      <c r="V183" s="394"/>
    </row>
    <row r="184" spans="2:22" x14ac:dyDescent="0.2">
      <c r="B184" s="394"/>
      <c r="C184" s="394"/>
      <c r="D184" s="394"/>
      <c r="E184" s="394"/>
      <c r="F184" s="394"/>
      <c r="G184" s="394"/>
      <c r="H184" s="394"/>
      <c r="I184" s="394"/>
      <c r="J184" s="394"/>
      <c r="K184" s="394"/>
      <c r="L184" s="394"/>
      <c r="M184" s="394"/>
      <c r="N184" s="394"/>
      <c r="O184" s="394"/>
      <c r="P184" s="394"/>
      <c r="Q184" s="394"/>
      <c r="R184" s="394"/>
      <c r="S184" s="394"/>
      <c r="T184" s="394"/>
      <c r="U184" s="394"/>
      <c r="V184" s="394"/>
    </row>
    <row r="185" spans="2:22" x14ac:dyDescent="0.2">
      <c r="B185" s="394"/>
      <c r="C185" s="394"/>
      <c r="D185" s="394"/>
      <c r="E185" s="394"/>
      <c r="F185" s="394"/>
      <c r="G185" s="394"/>
      <c r="H185" s="394"/>
      <c r="I185" s="394"/>
      <c r="J185" s="394"/>
      <c r="K185" s="394"/>
      <c r="L185" s="394"/>
      <c r="M185" s="394"/>
      <c r="N185" s="394"/>
      <c r="O185" s="394"/>
      <c r="P185" s="394"/>
      <c r="Q185" s="394"/>
      <c r="R185" s="394"/>
      <c r="S185" s="394"/>
      <c r="T185" s="394"/>
      <c r="U185" s="394"/>
      <c r="V185" s="394"/>
    </row>
    <row r="186" spans="2:22" x14ac:dyDescent="0.2">
      <c r="B186" s="394"/>
      <c r="C186" s="394"/>
      <c r="D186" s="394"/>
      <c r="E186" s="394"/>
      <c r="F186" s="394"/>
      <c r="G186" s="394"/>
      <c r="H186" s="394"/>
      <c r="I186" s="394"/>
      <c r="J186" s="394"/>
      <c r="K186" s="394"/>
      <c r="L186" s="394"/>
      <c r="M186" s="394"/>
      <c r="N186" s="394"/>
      <c r="O186" s="394"/>
      <c r="P186" s="394"/>
      <c r="Q186" s="394"/>
      <c r="R186" s="394"/>
      <c r="S186" s="394"/>
      <c r="T186" s="394"/>
      <c r="U186" s="394"/>
      <c r="V186" s="394"/>
    </row>
    <row r="187" spans="2:22" x14ac:dyDescent="0.2">
      <c r="B187" s="394"/>
      <c r="C187" s="394"/>
      <c r="D187" s="394"/>
      <c r="E187" s="394"/>
      <c r="F187" s="394"/>
      <c r="G187" s="394"/>
      <c r="H187" s="394"/>
      <c r="I187" s="394"/>
      <c r="J187" s="394"/>
      <c r="K187" s="394"/>
      <c r="L187" s="394"/>
      <c r="M187" s="394"/>
      <c r="N187" s="394"/>
      <c r="O187" s="394"/>
      <c r="P187" s="394"/>
      <c r="Q187" s="394"/>
      <c r="R187" s="394"/>
      <c r="S187" s="394"/>
      <c r="T187" s="394"/>
      <c r="U187" s="394"/>
      <c r="V187" s="394"/>
    </row>
    <row r="188" spans="2:22" x14ac:dyDescent="0.2">
      <c r="B188" s="394"/>
      <c r="C188" s="394"/>
      <c r="D188" s="394"/>
      <c r="E188" s="394"/>
      <c r="F188" s="394"/>
      <c r="G188" s="394"/>
      <c r="H188" s="394"/>
      <c r="I188" s="394"/>
      <c r="J188" s="394"/>
      <c r="K188" s="394"/>
      <c r="L188" s="394"/>
      <c r="M188" s="394"/>
      <c r="N188" s="394"/>
      <c r="O188" s="394"/>
      <c r="P188" s="394"/>
      <c r="Q188" s="394"/>
      <c r="R188" s="394"/>
      <c r="S188" s="394"/>
      <c r="T188" s="394"/>
      <c r="U188" s="394"/>
      <c r="V188" s="394"/>
    </row>
    <row r="189" spans="2:22" x14ac:dyDescent="0.2">
      <c r="B189" s="394"/>
      <c r="C189" s="394"/>
      <c r="D189" s="394"/>
      <c r="E189" s="394"/>
      <c r="F189" s="394"/>
      <c r="G189" s="394"/>
      <c r="H189" s="394"/>
      <c r="I189" s="394"/>
      <c r="J189" s="394"/>
      <c r="K189" s="394"/>
      <c r="L189" s="394"/>
      <c r="M189" s="394"/>
      <c r="N189" s="394"/>
      <c r="O189" s="394"/>
      <c r="P189" s="394"/>
      <c r="Q189" s="394"/>
      <c r="R189" s="394"/>
      <c r="S189" s="394"/>
      <c r="T189" s="394"/>
      <c r="U189" s="394"/>
      <c r="V189" s="394"/>
    </row>
    <row r="190" spans="2:22" x14ac:dyDescent="0.2">
      <c r="B190" s="394"/>
      <c r="C190" s="394"/>
      <c r="D190" s="394"/>
      <c r="E190" s="394"/>
      <c r="F190" s="394"/>
      <c r="G190" s="394"/>
      <c r="H190" s="394"/>
      <c r="I190" s="394"/>
      <c r="J190" s="394"/>
      <c r="K190" s="394"/>
      <c r="L190" s="394"/>
      <c r="M190" s="394"/>
      <c r="N190" s="394"/>
      <c r="O190" s="394"/>
      <c r="P190" s="394"/>
      <c r="Q190" s="394"/>
      <c r="R190" s="394"/>
      <c r="S190" s="394"/>
      <c r="T190" s="394"/>
      <c r="U190" s="394"/>
      <c r="V190" s="394"/>
    </row>
    <row r="191" spans="2:22" x14ac:dyDescent="0.2">
      <c r="B191" s="394"/>
      <c r="C191" s="394"/>
      <c r="D191" s="394"/>
      <c r="E191" s="394"/>
      <c r="F191" s="394"/>
      <c r="G191" s="394"/>
      <c r="H191" s="394"/>
      <c r="I191" s="394"/>
      <c r="J191" s="394"/>
      <c r="K191" s="394"/>
      <c r="L191" s="394"/>
      <c r="M191" s="394"/>
      <c r="N191" s="394"/>
      <c r="O191" s="394"/>
      <c r="P191" s="394"/>
      <c r="Q191" s="394"/>
      <c r="R191" s="394"/>
      <c r="S191" s="394"/>
      <c r="T191" s="394"/>
      <c r="U191" s="394"/>
      <c r="V191" s="394"/>
    </row>
    <row r="192" spans="2:22" x14ac:dyDescent="0.2">
      <c r="B192" s="394"/>
      <c r="C192" s="394"/>
      <c r="D192" s="394"/>
      <c r="E192" s="394"/>
      <c r="F192" s="394"/>
      <c r="G192" s="394"/>
      <c r="H192" s="394"/>
      <c r="I192" s="394"/>
      <c r="J192" s="394"/>
      <c r="K192" s="394"/>
      <c r="L192" s="394"/>
      <c r="M192" s="394"/>
      <c r="N192" s="394"/>
      <c r="O192" s="394"/>
      <c r="P192" s="394"/>
      <c r="Q192" s="394"/>
      <c r="R192" s="394"/>
      <c r="S192" s="394"/>
      <c r="T192" s="394"/>
      <c r="U192" s="394"/>
      <c r="V192" s="394"/>
    </row>
    <row r="193" spans="2:22" x14ac:dyDescent="0.2">
      <c r="B193" s="394"/>
      <c r="C193" s="394"/>
      <c r="D193" s="394"/>
      <c r="E193" s="394"/>
      <c r="F193" s="394"/>
      <c r="G193" s="394"/>
      <c r="H193" s="394"/>
      <c r="I193" s="394"/>
      <c r="J193" s="394"/>
      <c r="K193" s="394"/>
      <c r="L193" s="394"/>
      <c r="M193" s="394"/>
      <c r="N193" s="394"/>
      <c r="O193" s="394"/>
      <c r="P193" s="394"/>
      <c r="Q193" s="394"/>
      <c r="R193" s="394"/>
      <c r="S193" s="394"/>
      <c r="T193" s="394"/>
      <c r="U193" s="394"/>
      <c r="V193" s="394"/>
    </row>
    <row r="194" spans="2:22" x14ac:dyDescent="0.2">
      <c r="B194" s="394"/>
      <c r="C194" s="394"/>
      <c r="D194" s="394"/>
      <c r="E194" s="394"/>
      <c r="F194" s="394"/>
      <c r="G194" s="394"/>
      <c r="H194" s="394"/>
      <c r="I194" s="394"/>
      <c r="J194" s="394"/>
      <c r="K194" s="394"/>
      <c r="L194" s="394"/>
      <c r="M194" s="394"/>
      <c r="N194" s="394"/>
      <c r="O194" s="394"/>
      <c r="P194" s="394"/>
      <c r="Q194" s="394"/>
      <c r="R194" s="394"/>
      <c r="S194" s="394"/>
      <c r="T194" s="394"/>
      <c r="U194" s="394"/>
      <c r="V194" s="394"/>
    </row>
    <row r="195" spans="2:22" x14ac:dyDescent="0.2">
      <c r="B195" s="394"/>
      <c r="C195" s="394"/>
      <c r="D195" s="394"/>
      <c r="E195" s="394"/>
      <c r="F195" s="394"/>
      <c r="G195" s="394"/>
      <c r="H195" s="394"/>
      <c r="I195" s="394"/>
      <c r="J195" s="394"/>
      <c r="K195" s="394"/>
      <c r="L195" s="394"/>
      <c r="M195" s="394"/>
      <c r="N195" s="394"/>
      <c r="O195" s="394"/>
      <c r="P195" s="394"/>
      <c r="Q195" s="394"/>
      <c r="R195" s="394"/>
      <c r="S195" s="394"/>
      <c r="T195" s="394"/>
      <c r="U195" s="394"/>
      <c r="V195" s="394"/>
    </row>
    <row r="196" spans="2:22" x14ac:dyDescent="0.2">
      <c r="B196" s="394"/>
      <c r="C196" s="394"/>
      <c r="D196" s="394"/>
      <c r="E196" s="394"/>
      <c r="F196" s="394"/>
      <c r="G196" s="394"/>
      <c r="H196" s="394"/>
      <c r="I196" s="394"/>
      <c r="J196" s="394"/>
      <c r="K196" s="394"/>
      <c r="L196" s="394"/>
      <c r="M196" s="394"/>
      <c r="N196" s="394"/>
      <c r="O196" s="394"/>
      <c r="P196" s="394"/>
      <c r="Q196" s="394"/>
      <c r="R196" s="394"/>
      <c r="S196" s="394"/>
      <c r="T196" s="394"/>
      <c r="U196" s="394"/>
      <c r="V196" s="394"/>
    </row>
    <row r="197" spans="2:22" x14ac:dyDescent="0.2">
      <c r="B197" s="394"/>
      <c r="C197" s="394"/>
      <c r="D197" s="394"/>
      <c r="E197" s="394"/>
      <c r="F197" s="394"/>
      <c r="G197" s="394"/>
      <c r="H197" s="394"/>
      <c r="I197" s="394"/>
      <c r="J197" s="394"/>
      <c r="K197" s="394"/>
      <c r="L197" s="394"/>
      <c r="M197" s="394"/>
      <c r="N197" s="394"/>
      <c r="O197" s="394"/>
      <c r="P197" s="394"/>
      <c r="Q197" s="394"/>
      <c r="R197" s="394"/>
      <c r="S197" s="394"/>
      <c r="T197" s="394"/>
      <c r="U197" s="394"/>
      <c r="V197" s="394"/>
    </row>
    <row r="198" spans="2:22" x14ac:dyDescent="0.2">
      <c r="B198" s="394"/>
      <c r="C198" s="394"/>
      <c r="D198" s="394"/>
      <c r="E198" s="394"/>
      <c r="F198" s="394"/>
      <c r="G198" s="394"/>
      <c r="H198" s="394"/>
      <c r="I198" s="394"/>
      <c r="J198" s="394"/>
      <c r="K198" s="394"/>
      <c r="L198" s="394"/>
      <c r="M198" s="394"/>
      <c r="N198" s="394"/>
      <c r="O198" s="394"/>
      <c r="P198" s="394"/>
      <c r="Q198" s="394"/>
      <c r="R198" s="394"/>
      <c r="S198" s="394"/>
      <c r="T198" s="394"/>
      <c r="U198" s="394"/>
      <c r="V198" s="394"/>
    </row>
    <row r="199" spans="2:22" x14ac:dyDescent="0.2">
      <c r="B199" s="394"/>
      <c r="C199" s="394"/>
      <c r="D199" s="394"/>
      <c r="E199" s="394"/>
      <c r="F199" s="394"/>
      <c r="G199" s="394"/>
      <c r="H199" s="394"/>
      <c r="I199" s="394"/>
      <c r="J199" s="394"/>
      <c r="K199" s="394"/>
      <c r="L199" s="394"/>
      <c r="M199" s="394"/>
      <c r="N199" s="394"/>
      <c r="O199" s="394"/>
      <c r="P199" s="394"/>
      <c r="Q199" s="394"/>
      <c r="R199" s="394"/>
      <c r="S199" s="394"/>
      <c r="T199" s="394"/>
      <c r="U199" s="394"/>
      <c r="V199" s="394"/>
    </row>
    <row r="200" spans="2:22" x14ac:dyDescent="0.2">
      <c r="B200" s="394"/>
      <c r="C200" s="394"/>
      <c r="D200" s="394"/>
      <c r="E200" s="394"/>
      <c r="F200" s="394"/>
      <c r="G200" s="394"/>
      <c r="H200" s="394"/>
      <c r="I200" s="394"/>
      <c r="J200" s="394"/>
      <c r="K200" s="394"/>
      <c r="L200" s="394"/>
      <c r="M200" s="394"/>
      <c r="N200" s="394"/>
      <c r="O200" s="394"/>
      <c r="P200" s="394"/>
      <c r="Q200" s="394"/>
      <c r="R200" s="394"/>
      <c r="S200" s="394"/>
      <c r="T200" s="394"/>
      <c r="U200" s="394"/>
      <c r="V200" s="394"/>
    </row>
    <row r="201" spans="2:22" x14ac:dyDescent="0.2">
      <c r="B201" s="394"/>
      <c r="C201" s="394"/>
      <c r="D201" s="394"/>
      <c r="E201" s="394"/>
      <c r="F201" s="394"/>
      <c r="G201" s="394"/>
      <c r="H201" s="394"/>
      <c r="I201" s="394"/>
      <c r="J201" s="394"/>
      <c r="K201" s="394"/>
      <c r="L201" s="394"/>
      <c r="M201" s="394"/>
      <c r="N201" s="394"/>
      <c r="O201" s="394"/>
      <c r="P201" s="394"/>
      <c r="Q201" s="394"/>
      <c r="R201" s="394"/>
      <c r="S201" s="394"/>
      <c r="T201" s="394"/>
      <c r="U201" s="394"/>
      <c r="V201" s="394"/>
    </row>
    <row r="202" spans="2:22" x14ac:dyDescent="0.2">
      <c r="B202" s="394"/>
      <c r="C202" s="394"/>
      <c r="D202" s="394"/>
      <c r="E202" s="394"/>
      <c r="F202" s="394"/>
      <c r="G202" s="394"/>
      <c r="H202" s="394"/>
      <c r="I202" s="394"/>
      <c r="J202" s="394"/>
      <c r="K202" s="394"/>
      <c r="L202" s="394"/>
      <c r="M202" s="394"/>
      <c r="N202" s="394"/>
      <c r="O202" s="394"/>
      <c r="P202" s="394"/>
      <c r="Q202" s="394"/>
      <c r="R202" s="394"/>
      <c r="S202" s="394"/>
      <c r="T202" s="394"/>
      <c r="U202" s="394"/>
      <c r="V202" s="394"/>
    </row>
    <row r="203" spans="2:22" x14ac:dyDescent="0.2">
      <c r="B203" s="394"/>
      <c r="C203" s="394"/>
      <c r="D203" s="394"/>
      <c r="E203" s="394"/>
      <c r="F203" s="394"/>
      <c r="G203" s="394"/>
      <c r="H203" s="394"/>
      <c r="I203" s="394"/>
      <c r="J203" s="394"/>
      <c r="K203" s="394"/>
      <c r="L203" s="394"/>
      <c r="M203" s="394"/>
      <c r="N203" s="394"/>
      <c r="O203" s="394"/>
      <c r="P203" s="394"/>
      <c r="Q203" s="394"/>
      <c r="R203" s="394"/>
      <c r="S203" s="394"/>
      <c r="T203" s="394"/>
      <c r="U203" s="394"/>
      <c r="V203" s="394"/>
    </row>
    <row r="204" spans="2:22" x14ac:dyDescent="0.2">
      <c r="B204" s="394"/>
      <c r="C204" s="394"/>
      <c r="D204" s="394"/>
      <c r="E204" s="394"/>
      <c r="F204" s="394"/>
      <c r="G204" s="394"/>
      <c r="H204" s="394"/>
      <c r="I204" s="394"/>
      <c r="J204" s="394"/>
      <c r="K204" s="394"/>
      <c r="L204" s="394"/>
      <c r="M204" s="394"/>
      <c r="N204" s="394"/>
      <c r="O204" s="394"/>
      <c r="P204" s="394"/>
      <c r="Q204" s="394"/>
      <c r="R204" s="394"/>
      <c r="S204" s="394"/>
      <c r="T204" s="394"/>
      <c r="U204" s="394"/>
      <c r="V204" s="394"/>
    </row>
    <row r="205" spans="2:22" x14ac:dyDescent="0.2">
      <c r="B205" s="394"/>
      <c r="C205" s="394"/>
      <c r="D205" s="394"/>
      <c r="E205" s="394"/>
      <c r="F205" s="394"/>
      <c r="G205" s="394"/>
      <c r="H205" s="394"/>
      <c r="I205" s="394"/>
      <c r="J205" s="394"/>
      <c r="K205" s="394"/>
      <c r="L205" s="394"/>
      <c r="M205" s="394"/>
      <c r="N205" s="394"/>
      <c r="O205" s="394"/>
      <c r="P205" s="394"/>
      <c r="Q205" s="394"/>
      <c r="R205" s="394"/>
      <c r="S205" s="394"/>
      <c r="T205" s="394"/>
      <c r="U205" s="394"/>
      <c r="V205" s="394"/>
    </row>
    <row r="206" spans="2:22" x14ac:dyDescent="0.2">
      <c r="B206" s="394"/>
      <c r="C206" s="394"/>
      <c r="D206" s="394"/>
      <c r="E206" s="394"/>
      <c r="F206" s="394"/>
      <c r="G206" s="394"/>
      <c r="H206" s="394"/>
      <c r="I206" s="394"/>
      <c r="J206" s="394"/>
      <c r="K206" s="394"/>
      <c r="L206" s="394"/>
      <c r="M206" s="394"/>
      <c r="N206" s="394"/>
      <c r="O206" s="394"/>
      <c r="P206" s="394"/>
      <c r="Q206" s="394"/>
      <c r="R206" s="394"/>
      <c r="S206" s="394"/>
      <c r="T206" s="394"/>
      <c r="U206" s="394"/>
      <c r="V206" s="394"/>
    </row>
    <row r="207" spans="2:22" x14ac:dyDescent="0.2">
      <c r="B207" s="394"/>
      <c r="C207" s="394"/>
      <c r="D207" s="394"/>
      <c r="E207" s="394"/>
      <c r="F207" s="394"/>
      <c r="G207" s="394"/>
      <c r="H207" s="394"/>
      <c r="I207" s="394"/>
      <c r="J207" s="394"/>
      <c r="K207" s="394"/>
      <c r="L207" s="394"/>
      <c r="M207" s="394"/>
      <c r="N207" s="394"/>
      <c r="O207" s="394"/>
      <c r="P207" s="394"/>
      <c r="Q207" s="394"/>
      <c r="R207" s="394"/>
      <c r="S207" s="394"/>
      <c r="T207" s="394"/>
      <c r="U207" s="394"/>
      <c r="V207" s="394"/>
    </row>
    <row r="208" spans="2:22" x14ac:dyDescent="0.2">
      <c r="B208" s="394"/>
      <c r="C208" s="394"/>
      <c r="D208" s="394"/>
      <c r="E208" s="394"/>
      <c r="F208" s="394"/>
      <c r="G208" s="394"/>
      <c r="H208" s="394"/>
      <c r="I208" s="394"/>
      <c r="J208" s="394"/>
      <c r="K208" s="394"/>
      <c r="L208" s="394"/>
      <c r="M208" s="394"/>
      <c r="N208" s="394"/>
      <c r="O208" s="394"/>
      <c r="P208" s="394"/>
      <c r="Q208" s="394"/>
      <c r="R208" s="394"/>
      <c r="S208" s="394"/>
      <c r="T208" s="394"/>
      <c r="U208" s="394"/>
      <c r="V208" s="394"/>
    </row>
    <row r="209" spans="2:22" x14ac:dyDescent="0.2">
      <c r="B209" s="394"/>
      <c r="C209" s="394"/>
      <c r="D209" s="394"/>
      <c r="E209" s="394"/>
      <c r="F209" s="394"/>
      <c r="G209" s="394"/>
      <c r="H209" s="394"/>
      <c r="I209" s="394"/>
      <c r="J209" s="394"/>
      <c r="K209" s="394"/>
      <c r="L209" s="394"/>
      <c r="M209" s="394"/>
      <c r="N209" s="394"/>
      <c r="O209" s="394"/>
      <c r="P209" s="394"/>
      <c r="Q209" s="394"/>
      <c r="R209" s="394"/>
      <c r="S209" s="394"/>
      <c r="T209" s="394"/>
      <c r="U209" s="394"/>
      <c r="V209" s="394"/>
    </row>
    <row r="210" spans="2:22" x14ac:dyDescent="0.2">
      <c r="B210" s="394"/>
      <c r="C210" s="394"/>
      <c r="D210" s="394"/>
      <c r="E210" s="394"/>
      <c r="F210" s="394"/>
      <c r="G210" s="394"/>
      <c r="H210" s="394"/>
      <c r="I210" s="394"/>
      <c r="J210" s="394"/>
      <c r="K210" s="394"/>
      <c r="L210" s="394"/>
      <c r="M210" s="394"/>
      <c r="N210" s="394"/>
      <c r="O210" s="394"/>
      <c r="P210" s="394"/>
      <c r="Q210" s="394"/>
      <c r="R210" s="394"/>
      <c r="S210" s="394"/>
      <c r="T210" s="394"/>
      <c r="U210" s="394"/>
      <c r="V210" s="394"/>
    </row>
    <row r="211" spans="2:22" x14ac:dyDescent="0.2">
      <c r="B211" s="394"/>
      <c r="C211" s="394"/>
      <c r="D211" s="394"/>
      <c r="E211" s="394"/>
      <c r="F211" s="394"/>
      <c r="G211" s="394"/>
      <c r="H211" s="394"/>
      <c r="I211" s="394"/>
      <c r="J211" s="394"/>
      <c r="K211" s="394"/>
      <c r="L211" s="394"/>
      <c r="M211" s="394"/>
      <c r="N211" s="394"/>
      <c r="O211" s="394"/>
      <c r="P211" s="394"/>
      <c r="Q211" s="394"/>
      <c r="R211" s="394"/>
      <c r="S211" s="394"/>
      <c r="T211" s="394"/>
      <c r="U211" s="394"/>
      <c r="V211" s="394"/>
    </row>
    <row r="212" spans="2:22" x14ac:dyDescent="0.2">
      <c r="B212" s="394"/>
      <c r="C212" s="394"/>
      <c r="D212" s="394"/>
      <c r="E212" s="394"/>
      <c r="F212" s="394"/>
      <c r="G212" s="394"/>
      <c r="H212" s="394"/>
      <c r="I212" s="394"/>
      <c r="J212" s="394"/>
      <c r="K212" s="394"/>
      <c r="L212" s="394"/>
      <c r="M212" s="394"/>
      <c r="N212" s="394"/>
      <c r="O212" s="394"/>
      <c r="P212" s="394"/>
      <c r="Q212" s="394"/>
      <c r="R212" s="394"/>
      <c r="S212" s="394"/>
      <c r="T212" s="394"/>
      <c r="U212" s="394"/>
      <c r="V212" s="394"/>
    </row>
    <row r="213" spans="2:22" x14ac:dyDescent="0.2">
      <c r="B213" s="394"/>
      <c r="C213" s="394"/>
      <c r="D213" s="394"/>
      <c r="E213" s="394"/>
      <c r="F213" s="394"/>
      <c r="G213" s="394"/>
      <c r="H213" s="394"/>
      <c r="I213" s="394"/>
      <c r="J213" s="394"/>
      <c r="K213" s="394"/>
      <c r="L213" s="394"/>
      <c r="M213" s="394"/>
      <c r="N213" s="394"/>
      <c r="O213" s="394"/>
      <c r="P213" s="394"/>
      <c r="Q213" s="394"/>
      <c r="R213" s="394"/>
      <c r="S213" s="394"/>
      <c r="T213" s="394"/>
      <c r="U213" s="394"/>
      <c r="V213" s="394"/>
    </row>
    <row r="214" spans="2:22" x14ac:dyDescent="0.2">
      <c r="B214" s="394"/>
      <c r="C214" s="394"/>
      <c r="D214" s="394"/>
      <c r="E214" s="394"/>
      <c r="F214" s="394"/>
      <c r="G214" s="394"/>
      <c r="H214" s="394"/>
      <c r="I214" s="394"/>
      <c r="J214" s="394"/>
      <c r="K214" s="394"/>
      <c r="L214" s="394"/>
      <c r="M214" s="394"/>
      <c r="N214" s="394"/>
      <c r="O214" s="394"/>
      <c r="P214" s="394"/>
      <c r="Q214" s="394"/>
      <c r="R214" s="394"/>
      <c r="S214" s="394"/>
      <c r="T214" s="394"/>
      <c r="U214" s="394"/>
      <c r="V214" s="394"/>
    </row>
    <row r="215" spans="2:22" x14ac:dyDescent="0.2">
      <c r="B215" s="394"/>
      <c r="C215" s="394"/>
      <c r="D215" s="394"/>
      <c r="E215" s="394"/>
      <c r="F215" s="394"/>
      <c r="G215" s="394"/>
      <c r="H215" s="394"/>
      <c r="I215" s="394"/>
      <c r="J215" s="394"/>
      <c r="K215" s="394"/>
      <c r="L215" s="394"/>
      <c r="M215" s="394"/>
      <c r="N215" s="394"/>
      <c r="O215" s="394"/>
      <c r="P215" s="394"/>
      <c r="Q215" s="394"/>
      <c r="R215" s="394"/>
      <c r="S215" s="394"/>
      <c r="T215" s="394"/>
      <c r="U215" s="394"/>
      <c r="V215" s="394"/>
    </row>
    <row r="216" spans="2:22" x14ac:dyDescent="0.2">
      <c r="B216" s="394"/>
      <c r="C216" s="394"/>
      <c r="D216" s="394"/>
      <c r="E216" s="394"/>
      <c r="F216" s="394"/>
      <c r="G216" s="394"/>
      <c r="H216" s="394"/>
      <c r="I216" s="394"/>
      <c r="J216" s="394"/>
      <c r="K216" s="394"/>
      <c r="L216" s="394"/>
      <c r="M216" s="394"/>
      <c r="N216" s="394"/>
      <c r="O216" s="394"/>
      <c r="P216" s="394"/>
      <c r="Q216" s="394"/>
      <c r="R216" s="394"/>
      <c r="S216" s="394"/>
      <c r="T216" s="394"/>
      <c r="U216" s="394"/>
      <c r="V216" s="394"/>
    </row>
    <row r="217" spans="2:22" x14ac:dyDescent="0.2">
      <c r="B217" s="394"/>
      <c r="C217" s="394"/>
      <c r="D217" s="394"/>
      <c r="E217" s="394"/>
      <c r="F217" s="394"/>
      <c r="G217" s="394"/>
      <c r="H217" s="394"/>
      <c r="I217" s="394"/>
      <c r="J217" s="394"/>
      <c r="K217" s="394"/>
      <c r="L217" s="394"/>
      <c r="M217" s="394"/>
      <c r="N217" s="394"/>
      <c r="O217" s="394"/>
      <c r="P217" s="394"/>
      <c r="Q217" s="394"/>
      <c r="R217" s="394"/>
      <c r="S217" s="394"/>
      <c r="T217" s="394"/>
      <c r="U217" s="394"/>
      <c r="V217" s="394"/>
    </row>
    <row r="218" spans="2:22" x14ac:dyDescent="0.2">
      <c r="B218" s="394"/>
      <c r="C218" s="394"/>
      <c r="D218" s="394"/>
      <c r="E218" s="394"/>
      <c r="F218" s="394"/>
      <c r="G218" s="394"/>
      <c r="H218" s="394"/>
      <c r="I218" s="394"/>
      <c r="J218" s="394"/>
      <c r="K218" s="394"/>
      <c r="L218" s="394"/>
      <c r="M218" s="394"/>
      <c r="N218" s="394"/>
      <c r="O218" s="394"/>
      <c r="P218" s="394"/>
      <c r="Q218" s="394"/>
      <c r="R218" s="394"/>
      <c r="S218" s="394"/>
      <c r="T218" s="394"/>
      <c r="U218" s="394"/>
      <c r="V218" s="394"/>
    </row>
    <row r="219" spans="2:22" x14ac:dyDescent="0.2">
      <c r="B219" s="394"/>
      <c r="C219" s="394"/>
      <c r="D219" s="394"/>
      <c r="E219" s="394"/>
      <c r="F219" s="394"/>
      <c r="G219" s="394"/>
      <c r="H219" s="394"/>
      <c r="I219" s="394"/>
      <c r="J219" s="394"/>
      <c r="K219" s="394"/>
      <c r="L219" s="394"/>
      <c r="M219" s="394"/>
      <c r="N219" s="394"/>
      <c r="O219" s="394"/>
      <c r="P219" s="394"/>
      <c r="Q219" s="394"/>
      <c r="R219" s="394"/>
      <c r="S219" s="394"/>
      <c r="T219" s="394"/>
      <c r="U219" s="394"/>
      <c r="V219" s="394"/>
    </row>
    <row r="220" spans="2:22" x14ac:dyDescent="0.2">
      <c r="B220" s="394"/>
      <c r="C220" s="394"/>
      <c r="D220" s="394"/>
      <c r="E220" s="394"/>
      <c r="F220" s="394"/>
      <c r="G220" s="394"/>
      <c r="H220" s="394"/>
      <c r="I220" s="394"/>
      <c r="J220" s="394"/>
      <c r="K220" s="394"/>
      <c r="L220" s="394"/>
      <c r="M220" s="394"/>
      <c r="N220" s="394"/>
      <c r="O220" s="394"/>
      <c r="P220" s="394"/>
      <c r="Q220" s="394"/>
      <c r="R220" s="394"/>
      <c r="S220" s="394"/>
      <c r="T220" s="394"/>
      <c r="U220" s="394"/>
      <c r="V220" s="394"/>
    </row>
    <row r="221" spans="2:22" x14ac:dyDescent="0.2">
      <c r="B221" s="394"/>
      <c r="C221" s="394"/>
      <c r="D221" s="394"/>
      <c r="E221" s="394"/>
      <c r="F221" s="394"/>
      <c r="G221" s="394"/>
      <c r="H221" s="394"/>
      <c r="I221" s="394"/>
      <c r="J221" s="394"/>
      <c r="K221" s="394"/>
      <c r="L221" s="394"/>
      <c r="M221" s="394"/>
      <c r="N221" s="394"/>
      <c r="O221" s="394"/>
      <c r="P221" s="394"/>
      <c r="Q221" s="394"/>
      <c r="R221" s="394"/>
      <c r="S221" s="394"/>
      <c r="T221" s="394"/>
      <c r="U221" s="394"/>
      <c r="V221" s="394"/>
    </row>
    <row r="222" spans="2:22" x14ac:dyDescent="0.2">
      <c r="B222" s="394"/>
      <c r="C222" s="394"/>
      <c r="D222" s="394"/>
      <c r="E222" s="394"/>
      <c r="F222" s="394"/>
      <c r="G222" s="394"/>
      <c r="H222" s="394"/>
      <c r="I222" s="394"/>
      <c r="J222" s="394"/>
      <c r="K222" s="394"/>
      <c r="L222" s="394"/>
      <c r="M222" s="394"/>
      <c r="N222" s="394"/>
      <c r="O222" s="394"/>
      <c r="P222" s="394"/>
      <c r="Q222" s="394"/>
      <c r="R222" s="394"/>
      <c r="S222" s="394"/>
      <c r="T222" s="394"/>
      <c r="U222" s="394"/>
      <c r="V222" s="394"/>
    </row>
    <row r="223" spans="2:22" x14ac:dyDescent="0.2">
      <c r="B223" s="394"/>
      <c r="C223" s="394"/>
      <c r="D223" s="394"/>
      <c r="E223" s="394"/>
      <c r="F223" s="394"/>
      <c r="G223" s="394"/>
      <c r="H223" s="394"/>
      <c r="I223" s="394"/>
      <c r="J223" s="394"/>
      <c r="K223" s="394"/>
      <c r="L223" s="394"/>
      <c r="M223" s="394"/>
      <c r="N223" s="394"/>
      <c r="O223" s="394"/>
      <c r="P223" s="394"/>
      <c r="Q223" s="394"/>
      <c r="R223" s="394"/>
      <c r="S223" s="394"/>
      <c r="T223" s="394"/>
      <c r="U223" s="394"/>
      <c r="V223" s="394"/>
    </row>
    <row r="224" spans="2:22" x14ac:dyDescent="0.2">
      <c r="B224" s="394"/>
      <c r="C224" s="394"/>
      <c r="D224" s="394"/>
      <c r="E224" s="394"/>
      <c r="F224" s="394"/>
      <c r="G224" s="394"/>
      <c r="H224" s="394"/>
      <c r="I224" s="394"/>
      <c r="J224" s="394"/>
      <c r="K224" s="394"/>
      <c r="L224" s="394"/>
      <c r="M224" s="394"/>
      <c r="N224" s="394"/>
      <c r="O224" s="394"/>
      <c r="P224" s="394"/>
      <c r="Q224" s="394"/>
      <c r="R224" s="394"/>
      <c r="S224" s="394"/>
      <c r="T224" s="394"/>
      <c r="U224" s="394"/>
      <c r="V224" s="394"/>
    </row>
    <row r="225" spans="2:22" x14ac:dyDescent="0.2">
      <c r="B225" s="394"/>
      <c r="C225" s="394"/>
      <c r="D225" s="394"/>
      <c r="E225" s="394"/>
      <c r="F225" s="394"/>
      <c r="G225" s="394"/>
      <c r="H225" s="394"/>
      <c r="I225" s="394"/>
      <c r="J225" s="394"/>
      <c r="K225" s="394"/>
      <c r="L225" s="394"/>
      <c r="M225" s="394"/>
      <c r="N225" s="394"/>
      <c r="O225" s="394"/>
      <c r="P225" s="394"/>
      <c r="Q225" s="394"/>
      <c r="R225" s="394"/>
      <c r="S225" s="394"/>
      <c r="T225" s="394"/>
      <c r="U225" s="394"/>
      <c r="V225" s="394"/>
    </row>
    <row r="226" spans="2:22" x14ac:dyDescent="0.2">
      <c r="B226" s="394"/>
      <c r="C226" s="394"/>
      <c r="D226" s="394"/>
      <c r="E226" s="394"/>
      <c r="F226" s="394"/>
      <c r="G226" s="394"/>
      <c r="H226" s="394"/>
      <c r="I226" s="394"/>
      <c r="J226" s="394"/>
      <c r="K226" s="394"/>
      <c r="L226" s="394"/>
      <c r="M226" s="394"/>
      <c r="N226" s="394"/>
      <c r="O226" s="394"/>
      <c r="P226" s="394"/>
      <c r="Q226" s="394"/>
      <c r="R226" s="394"/>
      <c r="S226" s="394"/>
      <c r="T226" s="394"/>
      <c r="U226" s="394"/>
      <c r="V226" s="394"/>
    </row>
    <row r="227" spans="2:22" x14ac:dyDescent="0.2">
      <c r="B227" s="394"/>
      <c r="C227" s="394"/>
      <c r="D227" s="394"/>
      <c r="E227" s="394"/>
      <c r="F227" s="394"/>
      <c r="G227" s="394"/>
      <c r="H227" s="394"/>
      <c r="I227" s="394"/>
      <c r="J227" s="394"/>
      <c r="K227" s="394"/>
      <c r="L227" s="394"/>
      <c r="M227" s="394"/>
      <c r="N227" s="394"/>
      <c r="O227" s="394"/>
      <c r="P227" s="394"/>
      <c r="Q227" s="394"/>
      <c r="R227" s="394"/>
      <c r="S227" s="394"/>
      <c r="T227" s="394"/>
      <c r="U227" s="394"/>
      <c r="V227" s="394"/>
    </row>
    <row r="228" spans="2:22" x14ac:dyDescent="0.2">
      <c r="B228" s="394"/>
      <c r="C228" s="394"/>
      <c r="D228" s="394"/>
      <c r="E228" s="394"/>
      <c r="F228" s="394"/>
      <c r="G228" s="394"/>
      <c r="H228" s="394"/>
      <c r="I228" s="394"/>
      <c r="J228" s="394"/>
      <c r="K228" s="394"/>
      <c r="L228" s="394"/>
      <c r="M228" s="394"/>
      <c r="N228" s="394"/>
      <c r="O228" s="394"/>
      <c r="P228" s="394"/>
      <c r="Q228" s="394"/>
      <c r="R228" s="394"/>
      <c r="S228" s="394"/>
      <c r="T228" s="394"/>
      <c r="U228" s="394"/>
      <c r="V228" s="394"/>
    </row>
    <row r="229" spans="2:22" x14ac:dyDescent="0.2">
      <c r="B229" s="394"/>
      <c r="C229" s="394"/>
      <c r="D229" s="394"/>
      <c r="E229" s="394"/>
      <c r="F229" s="394"/>
      <c r="G229" s="394"/>
      <c r="H229" s="394"/>
      <c r="I229" s="394"/>
      <c r="J229" s="394"/>
      <c r="K229" s="394"/>
      <c r="L229" s="394"/>
      <c r="M229" s="394"/>
      <c r="N229" s="394"/>
      <c r="O229" s="394"/>
      <c r="P229" s="394"/>
      <c r="Q229" s="394"/>
      <c r="R229" s="394"/>
      <c r="S229" s="394"/>
      <c r="T229" s="394"/>
      <c r="U229" s="394"/>
      <c r="V229" s="394"/>
    </row>
    <row r="230" spans="2:22" x14ac:dyDescent="0.2">
      <c r="B230" s="394"/>
      <c r="C230" s="394"/>
      <c r="D230" s="394"/>
      <c r="E230" s="394"/>
      <c r="F230" s="394"/>
      <c r="G230" s="394"/>
      <c r="H230" s="394"/>
      <c r="I230" s="394"/>
      <c r="J230" s="394"/>
      <c r="K230" s="394"/>
      <c r="L230" s="394"/>
      <c r="M230" s="394"/>
      <c r="N230" s="394"/>
      <c r="O230" s="394"/>
      <c r="P230" s="394"/>
      <c r="Q230" s="394"/>
      <c r="R230" s="394"/>
      <c r="S230" s="394"/>
      <c r="T230" s="394"/>
      <c r="U230" s="394"/>
      <c r="V230" s="394"/>
    </row>
    <row r="231" spans="2:22" x14ac:dyDescent="0.2">
      <c r="B231" s="394"/>
      <c r="C231" s="394"/>
      <c r="D231" s="394"/>
      <c r="E231" s="394"/>
      <c r="F231" s="394"/>
      <c r="G231" s="394"/>
      <c r="H231" s="394"/>
      <c r="I231" s="394"/>
      <c r="J231" s="394"/>
      <c r="K231" s="394"/>
      <c r="L231" s="394"/>
      <c r="M231" s="394"/>
      <c r="N231" s="394"/>
      <c r="O231" s="394"/>
      <c r="P231" s="394"/>
      <c r="Q231" s="394"/>
      <c r="R231" s="394"/>
      <c r="S231" s="394"/>
      <c r="T231" s="394"/>
      <c r="U231" s="394"/>
      <c r="V231" s="394"/>
    </row>
    <row r="232" spans="2:22" x14ac:dyDescent="0.2">
      <c r="B232" s="394"/>
      <c r="C232" s="394"/>
      <c r="D232" s="394"/>
      <c r="E232" s="394"/>
      <c r="F232" s="394"/>
      <c r="G232" s="394"/>
      <c r="H232" s="394"/>
      <c r="I232" s="394"/>
      <c r="J232" s="394"/>
      <c r="K232" s="394"/>
      <c r="L232" s="394"/>
      <c r="M232" s="394"/>
      <c r="N232" s="394"/>
      <c r="O232" s="394"/>
      <c r="P232" s="394"/>
      <c r="Q232" s="394"/>
      <c r="R232" s="394"/>
      <c r="S232" s="394"/>
      <c r="T232" s="394"/>
      <c r="U232" s="394"/>
      <c r="V232" s="394"/>
    </row>
    <row r="233" spans="2:22" x14ac:dyDescent="0.2">
      <c r="B233" s="394"/>
      <c r="C233" s="394"/>
      <c r="D233" s="394"/>
      <c r="E233" s="394"/>
      <c r="F233" s="394"/>
      <c r="G233" s="394"/>
      <c r="H233" s="394"/>
      <c r="I233" s="394"/>
      <c r="J233" s="394"/>
      <c r="K233" s="394"/>
      <c r="L233" s="394"/>
      <c r="M233" s="394"/>
      <c r="N233" s="394"/>
      <c r="O233" s="394"/>
      <c r="P233" s="394"/>
      <c r="Q233" s="394"/>
      <c r="R233" s="394"/>
      <c r="S233" s="394"/>
      <c r="T233" s="394"/>
      <c r="U233" s="394"/>
      <c r="V233" s="394"/>
    </row>
  </sheetData>
  <mergeCells count="27">
    <mergeCell ref="B27:K27"/>
    <mergeCell ref="B25:K25"/>
    <mergeCell ref="O2:U2"/>
    <mergeCell ref="T4:V4"/>
    <mergeCell ref="B20:K20"/>
    <mergeCell ref="T1:U1"/>
    <mergeCell ref="B86:K86"/>
    <mergeCell ref="B11:K11"/>
    <mergeCell ref="O3:V3"/>
    <mergeCell ref="B26:K26"/>
    <mergeCell ref="B23:K23"/>
    <mergeCell ref="B28:K28"/>
    <mergeCell ref="B29:K29"/>
    <mergeCell ref="B104:K104"/>
    <mergeCell ref="P1:R1"/>
    <mergeCell ref="B13:K13"/>
    <mergeCell ref="C15:K15"/>
    <mergeCell ref="C34:K34"/>
    <mergeCell ref="C55:K55"/>
    <mergeCell ref="B24:K24"/>
    <mergeCell ref="B92:K92"/>
    <mergeCell ref="B39:K39"/>
    <mergeCell ref="B45:K45"/>
    <mergeCell ref="B46:K46"/>
    <mergeCell ref="B50:K50"/>
    <mergeCell ref="B38:K38"/>
    <mergeCell ref="B40:K40"/>
  </mergeCells>
  <printOptions horizontalCentered="1"/>
  <pageMargins left="0.59055118110236227" right="0.59055118110236227" top="1.1811023622047245" bottom="0.39370078740157483" header="0.31496062992125984" footer="0.31496062992125984"/>
  <pageSetup scale="80" fitToHeight="0" orientation="landscape" r:id="rId1"/>
  <headerFooter scaleWithDoc="0">
    <oddHeader>&amp;C&amp;Ф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/>
  </sheetViews>
  <sheetFormatPr defaultRowHeight="12.75" x14ac:dyDescent="0.2"/>
  <cols>
    <col min="2" max="2" width="17" customWidth="1"/>
  </cols>
  <sheetData>
    <row r="1" spans="1:15" ht="18.75" x14ac:dyDescent="0.2">
      <c r="O1" s="474" t="s">
        <v>379</v>
      </c>
    </row>
    <row r="2" spans="1:15" ht="18.75" x14ac:dyDescent="0.2">
      <c r="O2" s="474" t="s">
        <v>380</v>
      </c>
    </row>
    <row r="3" spans="1:15" ht="18.75" x14ac:dyDescent="0.2">
      <c r="O3" s="474" t="s">
        <v>381</v>
      </c>
    </row>
    <row r="4" spans="1:15" ht="18.75" x14ac:dyDescent="0.2">
      <c r="O4" s="474" t="s">
        <v>382</v>
      </c>
    </row>
    <row r="5" spans="1:15" ht="18.75" x14ac:dyDescent="0.2">
      <c r="O5" s="474" t="s">
        <v>383</v>
      </c>
    </row>
    <row r="6" spans="1:15" ht="18.75" x14ac:dyDescent="0.2">
      <c r="O6" s="474" t="s">
        <v>384</v>
      </c>
    </row>
    <row r="7" spans="1:15" ht="18.75" x14ac:dyDescent="0.2">
      <c r="O7" s="474" t="s">
        <v>205</v>
      </c>
    </row>
    <row r="8" spans="1:15" ht="18.75" x14ac:dyDescent="0.2">
      <c r="A8" s="475" t="s">
        <v>385</v>
      </c>
    </row>
    <row r="9" spans="1:15" ht="36" customHeight="1" x14ac:dyDescent="0.2">
      <c r="A9" s="499" t="s">
        <v>400</v>
      </c>
      <c r="B9" s="499"/>
      <c r="C9" s="499"/>
      <c r="D9" s="499"/>
      <c r="E9" s="499"/>
      <c r="F9" s="499"/>
      <c r="G9" s="499"/>
      <c r="H9" s="499"/>
      <c r="I9" s="499"/>
      <c r="J9" s="499"/>
      <c r="K9" s="499"/>
      <c r="L9" s="499"/>
      <c r="M9" s="499"/>
      <c r="N9" s="499"/>
      <c r="O9" s="499"/>
    </row>
    <row r="10" spans="1:15" ht="18.75" x14ac:dyDescent="0.2">
      <c r="A10" s="476"/>
    </row>
    <row r="11" spans="1:15" ht="15.75" thickBot="1" x14ac:dyDescent="0.3">
      <c r="A11" s="477"/>
      <c r="B11" s="477"/>
      <c r="C11" s="483"/>
      <c r="D11" s="483"/>
      <c r="E11" s="483"/>
      <c r="F11" s="483"/>
      <c r="G11" s="483"/>
      <c r="H11" s="483"/>
      <c r="I11" s="483"/>
      <c r="J11" s="483"/>
      <c r="K11" s="477"/>
      <c r="L11" s="483"/>
      <c r="M11" s="483"/>
      <c r="N11" s="484" t="s">
        <v>386</v>
      </c>
      <c r="O11" s="484"/>
    </row>
    <row r="12" spans="1:15" ht="63" customHeight="1" thickBot="1" x14ac:dyDescent="0.25">
      <c r="A12" s="485" t="s">
        <v>387</v>
      </c>
      <c r="B12" s="485" t="s">
        <v>388</v>
      </c>
      <c r="C12" s="488" t="s">
        <v>389</v>
      </c>
      <c r="D12" s="487"/>
      <c r="E12" s="487"/>
      <c r="F12" s="487"/>
      <c r="G12" s="487"/>
      <c r="H12" s="487"/>
      <c r="I12" s="487"/>
      <c r="J12" s="487"/>
      <c r="K12" s="489"/>
      <c r="L12" s="490" t="s">
        <v>390</v>
      </c>
      <c r="M12" s="487"/>
      <c r="N12" s="487"/>
      <c r="O12" s="489"/>
    </row>
    <row r="13" spans="1:15" ht="13.5" thickBot="1" x14ac:dyDescent="0.25">
      <c r="A13" s="486"/>
      <c r="B13" s="486"/>
      <c r="C13" s="478" t="s">
        <v>391</v>
      </c>
      <c r="D13" s="488" t="s">
        <v>392</v>
      </c>
      <c r="E13" s="491"/>
      <c r="F13" s="488" t="s">
        <v>393</v>
      </c>
      <c r="G13" s="491"/>
      <c r="H13" s="488" t="s">
        <v>394</v>
      </c>
      <c r="I13" s="491"/>
      <c r="J13" s="488" t="s">
        <v>395</v>
      </c>
      <c r="K13" s="491"/>
      <c r="L13" s="478" t="s">
        <v>23</v>
      </c>
      <c r="M13" s="488" t="s">
        <v>25</v>
      </c>
      <c r="N13" s="491"/>
      <c r="O13" s="478" t="s">
        <v>32</v>
      </c>
    </row>
    <row r="14" spans="1:15" ht="13.5" thickBot="1" x14ac:dyDescent="0.25">
      <c r="A14" s="492" t="s">
        <v>396</v>
      </c>
      <c r="B14" s="493"/>
      <c r="C14" s="490"/>
      <c r="D14" s="487"/>
      <c r="E14" s="487"/>
      <c r="F14" s="487"/>
      <c r="G14" s="487"/>
      <c r="H14" s="487"/>
      <c r="I14" s="489"/>
      <c r="J14" s="490"/>
      <c r="K14" s="491"/>
      <c r="L14" s="478">
        <v>237899.67</v>
      </c>
      <c r="M14" s="488" t="s">
        <v>397</v>
      </c>
      <c r="N14" s="491"/>
      <c r="O14" s="478" t="s">
        <v>397</v>
      </c>
    </row>
    <row r="15" spans="1:15" ht="64.5" thickBot="1" x14ac:dyDescent="0.25">
      <c r="A15" s="479">
        <v>1</v>
      </c>
      <c r="B15" s="480" t="s">
        <v>268</v>
      </c>
      <c r="C15" s="481">
        <v>10</v>
      </c>
      <c r="D15" s="494">
        <v>1</v>
      </c>
      <c r="E15" s="495"/>
      <c r="F15" s="496">
        <v>6340525050</v>
      </c>
      <c r="G15" s="497"/>
      <c r="H15" s="494" t="s">
        <v>398</v>
      </c>
      <c r="I15" s="495"/>
      <c r="J15" s="494" t="s">
        <v>399</v>
      </c>
      <c r="K15" s="495"/>
      <c r="L15" s="481">
        <v>237899.67</v>
      </c>
      <c r="M15" s="494">
        <v>0</v>
      </c>
      <c r="N15" s="495"/>
      <c r="O15" s="481">
        <v>0</v>
      </c>
    </row>
    <row r="16" spans="1:15" ht="15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</row>
    <row r="17" spans="1:1" ht="18.75" x14ac:dyDescent="0.2">
      <c r="A17" s="474"/>
    </row>
    <row r="18" spans="1:1" ht="15.75" x14ac:dyDescent="0.2">
      <c r="A18" s="498"/>
    </row>
  </sheetData>
  <mergeCells count="25">
    <mergeCell ref="A14:B14"/>
    <mergeCell ref="C14:I14"/>
    <mergeCell ref="J14:K14"/>
    <mergeCell ref="M14:N14"/>
    <mergeCell ref="D15:E15"/>
    <mergeCell ref="F15:G15"/>
    <mergeCell ref="H15:I15"/>
    <mergeCell ref="J15:K15"/>
    <mergeCell ref="M15:N15"/>
    <mergeCell ref="A12:A13"/>
    <mergeCell ref="B12:B13"/>
    <mergeCell ref="C12:K12"/>
    <mergeCell ref="L12:O12"/>
    <mergeCell ref="D13:E13"/>
    <mergeCell ref="F13:G13"/>
    <mergeCell ref="H13:I13"/>
    <mergeCell ref="J13:K13"/>
    <mergeCell ref="M13:N13"/>
    <mergeCell ref="C11:D11"/>
    <mergeCell ref="E11:F11"/>
    <mergeCell ref="G11:H11"/>
    <mergeCell ref="I11:J11"/>
    <mergeCell ref="L11:M11"/>
    <mergeCell ref="N11:O11"/>
    <mergeCell ref="A9:O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/>
  </sheetViews>
  <sheetFormatPr defaultColWidth="8.7109375" defaultRowHeight="15.75" x14ac:dyDescent="0.25"/>
  <cols>
    <col min="1" max="1" width="8.140625" style="502" customWidth="1"/>
    <col min="2" max="2" width="109.28515625" style="503" customWidth="1"/>
    <col min="3" max="3" width="35.42578125" style="503" customWidth="1"/>
    <col min="4" max="4" width="11" style="503" customWidth="1"/>
    <col min="5" max="16384" width="8.7109375" style="503"/>
  </cols>
  <sheetData>
    <row r="1" spans="1:4" ht="18.75" x14ac:dyDescent="0.3">
      <c r="C1" s="537" t="s">
        <v>401</v>
      </c>
    </row>
    <row r="2" spans="1:4" ht="18.75" x14ac:dyDescent="0.3">
      <c r="C2" s="537" t="s">
        <v>29</v>
      </c>
    </row>
    <row r="3" spans="1:4" ht="18.75" x14ac:dyDescent="0.3">
      <c r="C3" s="537" t="s">
        <v>402</v>
      </c>
    </row>
    <row r="4" spans="1:4" ht="18.75" x14ac:dyDescent="0.3">
      <c r="A4" s="504"/>
      <c r="B4" s="504"/>
      <c r="C4" s="538" t="s">
        <v>403</v>
      </c>
    </row>
    <row r="5" spans="1:4" x14ac:dyDescent="0.25">
      <c r="A5" s="504"/>
      <c r="B5" s="504"/>
      <c r="C5" s="505"/>
    </row>
    <row r="6" spans="1:4" ht="18.75" x14ac:dyDescent="0.25">
      <c r="A6" s="500" t="s">
        <v>404</v>
      </c>
      <c r="B6" s="500"/>
      <c r="C6" s="500"/>
    </row>
    <row r="7" spans="1:4" x14ac:dyDescent="0.25">
      <c r="A7" s="506"/>
      <c r="B7" s="506"/>
      <c r="C7" s="507" t="s">
        <v>386</v>
      </c>
    </row>
    <row r="8" spans="1:4" s="510" customFormat="1" ht="31.5" x14ac:dyDescent="0.2">
      <c r="A8" s="508" t="s">
        <v>405</v>
      </c>
      <c r="B8" s="509" t="s">
        <v>18</v>
      </c>
      <c r="C8" s="508" t="s">
        <v>406</v>
      </c>
      <c r="D8" s="502"/>
    </row>
    <row r="9" spans="1:4" s="512" customFormat="1" x14ac:dyDescent="0.25">
      <c r="A9" s="511">
        <v>1</v>
      </c>
      <c r="B9" s="511">
        <v>2</v>
      </c>
      <c r="C9" s="509">
        <v>3</v>
      </c>
      <c r="D9" s="502"/>
    </row>
    <row r="10" spans="1:4" x14ac:dyDescent="0.25">
      <c r="A10" s="513">
        <v>1</v>
      </c>
      <c r="B10" s="514" t="s">
        <v>407</v>
      </c>
      <c r="C10" s="515">
        <f>C11+C12</f>
        <v>2502.1999999999998</v>
      </c>
      <c r="D10" s="502"/>
    </row>
    <row r="11" spans="1:4" ht="31.5" x14ac:dyDescent="0.25">
      <c r="A11" s="516" t="s">
        <v>408</v>
      </c>
      <c r="B11" s="517" t="s">
        <v>409</v>
      </c>
      <c r="C11" s="518">
        <v>1978</v>
      </c>
      <c r="D11" s="502"/>
    </row>
    <row r="12" spans="1:4" ht="31.5" x14ac:dyDescent="0.25">
      <c r="A12" s="516" t="s">
        <v>410</v>
      </c>
      <c r="B12" s="519" t="s">
        <v>411</v>
      </c>
      <c r="C12" s="518">
        <v>524.20000000000005</v>
      </c>
      <c r="D12" s="502"/>
    </row>
    <row r="13" spans="1:4" ht="31.5" x14ac:dyDescent="0.25">
      <c r="A13" s="516" t="s">
        <v>412</v>
      </c>
      <c r="B13" s="519" t="s">
        <v>413</v>
      </c>
      <c r="C13" s="518"/>
      <c r="D13" s="502"/>
    </row>
    <row r="14" spans="1:4" x14ac:dyDescent="0.25">
      <c r="A14" s="501" t="s">
        <v>414</v>
      </c>
      <c r="B14" s="519" t="s">
        <v>415</v>
      </c>
      <c r="C14" s="518"/>
      <c r="D14" s="502"/>
    </row>
    <row r="15" spans="1:4" x14ac:dyDescent="0.25">
      <c r="A15" s="501"/>
      <c r="B15" s="519" t="s">
        <v>416</v>
      </c>
      <c r="C15" s="518"/>
      <c r="D15" s="502"/>
    </row>
    <row r="16" spans="1:4" x14ac:dyDescent="0.25">
      <c r="A16" s="501"/>
      <c r="B16" s="519" t="s">
        <v>417</v>
      </c>
      <c r="C16" s="518"/>
      <c r="D16" s="502"/>
    </row>
    <row r="17" spans="1:10" ht="24" customHeight="1" x14ac:dyDescent="0.25">
      <c r="A17" s="501" t="s">
        <v>418</v>
      </c>
      <c r="B17" s="519" t="s">
        <v>419</v>
      </c>
      <c r="C17" s="518"/>
      <c r="D17" s="502"/>
    </row>
    <row r="18" spans="1:10" ht="20.25" customHeight="1" x14ac:dyDescent="0.25">
      <c r="A18" s="501"/>
      <c r="B18" s="519" t="s">
        <v>416</v>
      </c>
      <c r="C18" s="518"/>
      <c r="D18" s="502"/>
    </row>
    <row r="19" spans="1:10" x14ac:dyDescent="0.25">
      <c r="A19" s="501"/>
      <c r="B19" s="519" t="s">
        <v>420</v>
      </c>
      <c r="C19" s="518"/>
      <c r="D19" s="502"/>
    </row>
    <row r="20" spans="1:10" ht="18.75" customHeight="1" x14ac:dyDescent="0.25">
      <c r="A20" s="501"/>
      <c r="B20" s="519" t="s">
        <v>421</v>
      </c>
      <c r="C20" s="520"/>
      <c r="D20" s="502"/>
    </row>
    <row r="21" spans="1:10" ht="33.75" customHeight="1" x14ac:dyDescent="0.25">
      <c r="A21" s="516" t="s">
        <v>422</v>
      </c>
      <c r="B21" s="519" t="s">
        <v>423</v>
      </c>
      <c r="C21" s="518"/>
      <c r="D21" s="502"/>
    </row>
    <row r="22" spans="1:10" s="522" customFormat="1" ht="39.75" customHeight="1" x14ac:dyDescent="0.25">
      <c r="A22" s="516" t="s">
        <v>424</v>
      </c>
      <c r="B22" s="519" t="s">
        <v>425</v>
      </c>
      <c r="C22" s="520"/>
      <c r="D22" s="521"/>
    </row>
    <row r="23" spans="1:10" x14ac:dyDescent="0.25">
      <c r="A23" s="516"/>
      <c r="B23" s="519" t="s">
        <v>426</v>
      </c>
      <c r="C23" s="523"/>
      <c r="D23" s="524"/>
      <c r="E23" s="525"/>
      <c r="F23" s="525"/>
      <c r="G23" s="525"/>
      <c r="H23" s="525"/>
      <c r="I23" s="525"/>
      <c r="J23" s="525"/>
    </row>
    <row r="24" spans="1:10" x14ac:dyDescent="0.25">
      <c r="A24" s="516"/>
      <c r="B24" s="519" t="s">
        <v>427</v>
      </c>
      <c r="C24" s="526"/>
      <c r="D24" s="525"/>
      <c r="E24" s="525"/>
      <c r="F24" s="525"/>
      <c r="G24" s="525"/>
      <c r="H24" s="525"/>
      <c r="I24" s="525"/>
      <c r="J24" s="525"/>
    </row>
    <row r="25" spans="1:10" ht="17.25" customHeight="1" x14ac:dyDescent="0.25">
      <c r="A25" s="516"/>
      <c r="B25" s="519" t="s">
        <v>428</v>
      </c>
      <c r="C25" s="527"/>
      <c r="D25" s="525"/>
      <c r="E25" s="525"/>
      <c r="F25" s="525"/>
      <c r="G25" s="525"/>
      <c r="H25" s="525"/>
      <c r="I25" s="525"/>
      <c r="J25" s="525"/>
    </row>
    <row r="26" spans="1:10" s="531" customFormat="1" x14ac:dyDescent="0.25">
      <c r="A26" s="513" t="s">
        <v>429</v>
      </c>
      <c r="B26" s="528" t="s">
        <v>430</v>
      </c>
      <c r="C26" s="529"/>
      <c r="D26" s="530"/>
      <c r="E26" s="530"/>
      <c r="F26" s="530"/>
      <c r="G26" s="530"/>
      <c r="H26" s="530"/>
      <c r="I26" s="530"/>
      <c r="J26" s="530"/>
    </row>
    <row r="27" spans="1:10" ht="36" customHeight="1" x14ac:dyDescent="0.25">
      <c r="A27" s="516" t="s">
        <v>431</v>
      </c>
      <c r="B27" s="519" t="s">
        <v>432</v>
      </c>
      <c r="C27" s="532">
        <v>4</v>
      </c>
      <c r="D27" s="525"/>
      <c r="E27" s="525"/>
      <c r="F27" s="525"/>
      <c r="G27" s="525"/>
      <c r="H27" s="525"/>
      <c r="I27" s="525"/>
      <c r="J27" s="525"/>
    </row>
    <row r="28" spans="1:10" ht="37.5" customHeight="1" x14ac:dyDescent="0.25">
      <c r="A28" s="516" t="s">
        <v>433</v>
      </c>
      <c r="B28" s="519" t="s">
        <v>434</v>
      </c>
      <c r="C28" s="532">
        <v>1.3</v>
      </c>
      <c r="D28" s="525"/>
      <c r="E28" s="525"/>
      <c r="F28" s="525"/>
      <c r="G28" s="525"/>
      <c r="H28" s="525"/>
      <c r="I28" s="525"/>
      <c r="J28" s="525"/>
    </row>
    <row r="29" spans="1:10" ht="32.25" customHeight="1" x14ac:dyDescent="0.25">
      <c r="A29" s="516" t="s">
        <v>435</v>
      </c>
      <c r="B29" s="519" t="s">
        <v>436</v>
      </c>
      <c r="C29" s="532"/>
      <c r="D29" s="525"/>
      <c r="E29" s="525"/>
      <c r="F29" s="525"/>
      <c r="G29" s="525"/>
      <c r="H29" s="525"/>
      <c r="I29" s="525"/>
      <c r="J29" s="525"/>
    </row>
    <row r="30" spans="1:10" ht="19.5" customHeight="1" x14ac:dyDescent="0.25">
      <c r="A30" s="501" t="s">
        <v>437</v>
      </c>
      <c r="B30" s="519" t="s">
        <v>415</v>
      </c>
      <c r="C30" s="532"/>
      <c r="D30" s="525"/>
      <c r="E30" s="525"/>
      <c r="F30" s="525"/>
      <c r="G30" s="525"/>
      <c r="H30" s="525"/>
      <c r="I30" s="525"/>
      <c r="J30" s="525"/>
    </row>
    <row r="31" spans="1:10" x14ac:dyDescent="0.25">
      <c r="A31" s="501"/>
      <c r="B31" s="519" t="s">
        <v>416</v>
      </c>
      <c r="C31" s="532"/>
      <c r="D31" s="525"/>
      <c r="E31" s="525"/>
      <c r="F31" s="525"/>
      <c r="G31" s="525"/>
      <c r="H31" s="525"/>
      <c r="I31" s="525"/>
      <c r="J31" s="525"/>
    </row>
    <row r="32" spans="1:10" x14ac:dyDescent="0.25">
      <c r="A32" s="501"/>
      <c r="B32" s="519" t="s">
        <v>417</v>
      </c>
      <c r="C32" s="532"/>
      <c r="D32" s="525"/>
      <c r="E32" s="525"/>
      <c r="F32" s="525"/>
      <c r="G32" s="525"/>
      <c r="H32" s="525"/>
      <c r="I32" s="525"/>
      <c r="J32" s="525"/>
    </row>
    <row r="33" spans="1:10" ht="20.25" customHeight="1" x14ac:dyDescent="0.25">
      <c r="A33" s="501" t="s">
        <v>438</v>
      </c>
      <c r="B33" s="519" t="s">
        <v>419</v>
      </c>
      <c r="C33" s="532"/>
      <c r="D33" s="525"/>
      <c r="E33" s="525"/>
      <c r="F33" s="525"/>
      <c r="G33" s="525"/>
      <c r="H33" s="525"/>
      <c r="I33" s="525"/>
      <c r="J33" s="525"/>
    </row>
    <row r="34" spans="1:10" ht="18.75" customHeight="1" x14ac:dyDescent="0.25">
      <c r="A34" s="501"/>
      <c r="B34" s="519" t="s">
        <v>416</v>
      </c>
      <c r="C34" s="532"/>
      <c r="D34" s="525"/>
      <c r="E34" s="525"/>
      <c r="F34" s="525"/>
      <c r="G34" s="525"/>
      <c r="H34" s="525"/>
      <c r="I34" s="525"/>
      <c r="J34" s="525"/>
    </row>
    <row r="35" spans="1:10" x14ac:dyDescent="0.25">
      <c r="A35" s="501"/>
      <c r="B35" s="519" t="s">
        <v>420</v>
      </c>
      <c r="C35" s="533"/>
    </row>
    <row r="36" spans="1:10" ht="18" customHeight="1" x14ac:dyDescent="0.25">
      <c r="A36" s="501"/>
      <c r="B36" s="519" t="s">
        <v>421</v>
      </c>
      <c r="C36" s="533"/>
    </row>
    <row r="37" spans="1:10" ht="37.5" customHeight="1" x14ac:dyDescent="0.25">
      <c r="A37" s="516" t="s">
        <v>439</v>
      </c>
      <c r="B37" s="534" t="s">
        <v>423</v>
      </c>
      <c r="C37" s="533"/>
    </row>
    <row r="38" spans="1:10" ht="41.25" customHeight="1" x14ac:dyDescent="0.25">
      <c r="A38" s="516" t="s">
        <v>440</v>
      </c>
      <c r="B38" s="534" t="s">
        <v>441</v>
      </c>
      <c r="C38" s="533"/>
    </row>
    <row r="39" spans="1:10" x14ac:dyDescent="0.25">
      <c r="A39" s="516"/>
      <c r="B39" s="534" t="s">
        <v>426</v>
      </c>
      <c r="C39" s="533"/>
    </row>
    <row r="40" spans="1:10" x14ac:dyDescent="0.25">
      <c r="A40" s="516"/>
      <c r="B40" s="534" t="s">
        <v>427</v>
      </c>
      <c r="C40" s="533"/>
    </row>
    <row r="41" spans="1:10" ht="21" customHeight="1" x14ac:dyDescent="0.25">
      <c r="A41" s="516"/>
      <c r="B41" s="534" t="s">
        <v>428</v>
      </c>
      <c r="C41" s="533"/>
    </row>
    <row r="42" spans="1:10" s="531" customFormat="1" ht="40.5" customHeight="1" x14ac:dyDescent="0.25">
      <c r="A42" s="535">
        <v>3</v>
      </c>
      <c r="B42" s="528" t="s">
        <v>442</v>
      </c>
      <c r="C42" s="536">
        <v>0</v>
      </c>
    </row>
  </sheetData>
  <mergeCells count="1"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Прил.1</vt:lpstr>
      <vt:lpstr>Прил.2</vt:lpstr>
      <vt:lpstr>Прил.3</vt:lpstr>
      <vt:lpstr>Прил.4</vt:lpstr>
      <vt:lpstr>Прил.5</vt:lpstr>
      <vt:lpstr>Прил.6</vt:lpstr>
      <vt:lpstr>Прил.7</vt:lpstr>
      <vt:lpstr>Прил.8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2025-08-19T10:19:10Z</cp:lastPrinted>
  <dcterms:created xsi:type="dcterms:W3CDTF">2010-12-16T03:42:04Z</dcterms:created>
  <dcterms:modified xsi:type="dcterms:W3CDTF">2025-09-17T07:50:36Z</dcterms:modified>
</cp:coreProperties>
</file>