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9440" windowHeight="11760"/>
  </bookViews>
  <sheets>
    <sheet name="Прил.2" sheetId="10" r:id="rId1"/>
  </sheets>
  <definedNames>
    <definedName name="__bookmark_1">#REF!</definedName>
    <definedName name="__bookmark_2">#REF!</definedName>
    <definedName name="__bookmark_4">#REF!</definedName>
    <definedName name="__bookmark_5">#REF!</definedName>
    <definedName name="__bookmark_6">#REF!</definedName>
  </definedNames>
  <calcPr calcId="125725"/>
</workbook>
</file>

<file path=xl/calcChain.xml><?xml version="1.0" encoding="utf-8"?>
<calcChain xmlns="http://schemas.openxmlformats.org/spreadsheetml/2006/main">
  <c r="F58" i="10"/>
  <c r="E58"/>
  <c r="F27"/>
  <c r="E27"/>
  <c r="D27"/>
  <c r="F32"/>
  <c r="F33"/>
  <c r="E32"/>
  <c r="E33"/>
  <c r="D32"/>
  <c r="D33"/>
  <c r="E60"/>
  <c r="F60"/>
  <c r="F61"/>
  <c r="E61"/>
  <c r="D60"/>
  <c r="D61"/>
  <c r="F57"/>
  <c r="F51" s="1"/>
  <c r="F50" s="1"/>
  <c r="E57"/>
  <c r="D57"/>
  <c r="D58"/>
  <c r="F52"/>
  <c r="F55"/>
  <c r="E55"/>
  <c r="D55"/>
  <c r="D52" s="1"/>
  <c r="F53"/>
  <c r="E53"/>
  <c r="D53"/>
  <c r="F48"/>
  <c r="F47" s="1"/>
  <c r="F46" s="1"/>
  <c r="E48"/>
  <c r="E47" s="1"/>
  <c r="E46" s="1"/>
  <c r="D47"/>
  <c r="D46" s="1"/>
  <c r="D48"/>
  <c r="F43"/>
  <c r="F44"/>
  <c r="E43"/>
  <c r="E44"/>
  <c r="D43"/>
  <c r="D44"/>
  <c r="F40"/>
  <c r="F39" s="1"/>
  <c r="F41"/>
  <c r="E40"/>
  <c r="E39" s="1"/>
  <c r="E41"/>
  <c r="D40"/>
  <c r="D39" s="1"/>
  <c r="D41"/>
  <c r="F36"/>
  <c r="F35" s="1"/>
  <c r="F37"/>
  <c r="E36"/>
  <c r="E35" s="1"/>
  <c r="E37"/>
  <c r="D36"/>
  <c r="D35" s="1"/>
  <c r="D37"/>
  <c r="E29"/>
  <c r="E28" s="1"/>
  <c r="F30"/>
  <c r="F29" s="1"/>
  <c r="F28" s="1"/>
  <c r="E30"/>
  <c r="D30"/>
  <c r="D29" s="1"/>
  <c r="D28" s="1"/>
  <c r="D25"/>
  <c r="F23"/>
  <c r="E23"/>
  <c r="D23"/>
  <c r="F21"/>
  <c r="E21"/>
  <c r="D21"/>
  <c r="F19"/>
  <c r="E19"/>
  <c r="D19"/>
  <c r="F14"/>
  <c r="F13" s="1"/>
  <c r="F15"/>
  <c r="E15"/>
  <c r="E14" s="1"/>
  <c r="E13" s="1"/>
  <c r="D15"/>
  <c r="D14" s="1"/>
  <c r="D13" s="1"/>
  <c r="D51" l="1"/>
  <c r="D50" s="1"/>
  <c r="E52"/>
  <c r="E51" s="1"/>
  <c r="E50" s="1"/>
  <c r="D18"/>
  <c r="D17" s="1"/>
  <c r="D12" s="1"/>
  <c r="D11" s="1"/>
  <c r="F18"/>
  <c r="F17" s="1"/>
  <c r="F12" s="1"/>
  <c r="F11" s="1"/>
  <c r="E18"/>
  <c r="E17" s="1"/>
  <c r="E12" s="1"/>
  <c r="E11" l="1"/>
</calcChain>
</file>

<file path=xl/sharedStrings.xml><?xml version="1.0" encoding="utf-8"?>
<sst xmlns="http://schemas.openxmlformats.org/spreadsheetml/2006/main" count="154" uniqueCount="121">
  <si>
    <t>Наименование показателя</t>
  </si>
  <si>
    <t>X</t>
  </si>
  <si>
    <t>НАЛОГОВЫЕ И НЕНАЛОГОВЫЕ ДОХОДЫ</t>
  </si>
  <si>
    <t>000 10000000000000000</t>
  </si>
  <si>
    <t>НАЛОГИ НА ПРИБЫЛЬ, ДОХОДЫ</t>
  </si>
  <si>
    <t>000 10100000000000000</t>
  </si>
  <si>
    <t>Налог на доходы физических лиц</t>
  </si>
  <si>
    <t>000 10102000010000110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</si>
  <si>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</si>
  <si>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000 10102010010000110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</si>
  <si>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</si>
  <si>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НАЛОГИ НА ТОВАРЫ (РАБОТЫ, УСЛУГИ), РЕАЛИЗУЕМЫЕ НА ТЕРРИТОРИИ РОССИЙСКОЙ ФЕДЕРАЦИИ</t>
  </si>
  <si>
    <t>000 10300000000000000</t>
  </si>
  <si>
    <t>Акцизы по подакцизным товарам (продукции), производимым на территории Российской Федерации</t>
  </si>
  <si>
    <t>000 10302000010000110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</si>
  <si>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</si>
  <si>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</si>
  <si>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</si>
  <si>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</si>
  <si>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НАЛОГИ НА СОВОКУПНЫЙ ДОХОД</t>
  </si>
  <si>
    <t>000 10500000000000000</t>
  </si>
  <si>
    <t>Налог, взимаемый в связи с применением упрощенной системы налогообложения</t>
  </si>
  <si>
    <t>000 10501000000000110</t>
  </si>
  <si>
    <t>Налог, взимаемый с налогоплательщиков, выбравших в качестве объекта налогообложения доходы</t>
  </si>
  <si>
    <t>Единый сельскохозяйственный налог</t>
  </si>
  <si>
    <t>000 10503000010000110</t>
  </si>
  <si>
    <t>000 10503010010000110</t>
  </si>
  <si>
    <t>НАЛОГИ НА ИМУЩЕСТВО</t>
  </si>
  <si>
    <t>000 10600000000000000</t>
  </si>
  <si>
    <t>Налог на имущество физических лиц</t>
  </si>
  <si>
    <t>000 10601000000000110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</si>
  <si>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</si>
  <si>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000 10601030100000110</t>
  </si>
  <si>
    <t>Земельный налог</t>
  </si>
  <si>
    <t>000 10606000000000110</t>
  </si>
  <si>
    <t>Земельный налог с физических лиц</t>
  </si>
  <si>
    <t>000 10606040000000110</t>
  </si>
  <si>
    <t>Земельный налог с физических лиц, обладающих земельным участком, расположенным в границах сельских поселений</t>
  </si>
  <si>
    <t>000 10606043100000110</t>
  </si>
  <si>
    <t>БЕЗВОЗМЕЗДНЫЕ ПОСТУПЛЕНИЯ</t>
  </si>
  <si>
    <t>000 20000000000000000</t>
  </si>
  <si>
    <t>БЕЗВОЗМЕЗДНЫЕ ПОСТУПЛЕНИЯ ОТ ДРУГИХ БЮДЖЕТОВ БЮДЖЕТНОЙ СИСТЕМЫ РОССИЙСКОЙ ФЕДЕРАЦИИ</t>
  </si>
  <si>
    <t>000 20200000000000000</t>
  </si>
  <si>
    <t>Дотации бюджетам бюджетной системы Российской Федерации</t>
  </si>
  <si>
    <t>Дотации бюджетам на поддержку мер по обеспечению сбалансированности бюджетов</t>
  </si>
  <si>
    <t>Дотации бюджетам сельских поселений на поддержку мер по обеспечению сбалансированности бюджетов</t>
  </si>
  <si>
    <t>Субвенции бюджетам бюджетной системы Российской Федерации</t>
  </si>
  <si>
    <t>Субвенции бюджетам на осуществление первичного воинского учета на территориях, где отсутствуют военные комиссариаты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</si>
  <si>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</si>
  <si>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Иные межбюджетные трансферты</t>
  </si>
  <si>
    <t>Налог на имущество физических лиц, взимаемый по ставкам, применяемым к объектам налогообложения, расположенным в границах поселений</t>
  </si>
  <si>
    <t>Земельный налог с физических лиц,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</si>
  <si>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 xml:space="preserve">Единый сельскохозяйственный налог </t>
  </si>
  <si>
    <t>182 10102010011000110</t>
  </si>
  <si>
    <t>182 10503010011000110</t>
  </si>
  <si>
    <t>182 10601030101000110</t>
  </si>
  <si>
    <t>182 10606043101000110</t>
  </si>
  <si>
    <t>000 20210000000000150</t>
  </si>
  <si>
    <t>000 20215001000000150</t>
  </si>
  <si>
    <t>000 20230000000000150</t>
  </si>
  <si>
    <t>000 20235118000000150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</si>
  <si>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</si>
  <si>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</si>
  <si>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</si>
  <si>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</si>
  <si>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</si>
  <si>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000 20216001000000150</t>
  </si>
  <si>
    <t>Дотации бюджетам сельских поселений на выравнивание бюджетной обеспеченности из бюджетов муниципальных районов</t>
  </si>
  <si>
    <t>Доходы бюджета - ВСЕГО: 
В том числе:</t>
  </si>
  <si>
    <t xml:space="preserve">Код дохода по бюджетной классификации   Российской Федерации               </t>
  </si>
  <si>
    <t>Дотации  на выравнивание бюджетной обеспеченности</t>
  </si>
  <si>
    <t>Дотации бюджетам сельских поселений на выравнивание бюджетной обеспеченности из бюджета субъекта Российской Федерации</t>
  </si>
  <si>
    <t>00020240000000000150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</si>
  <si>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 (сумма платежа (перерасчеты, недоимка и задолженность по соответствующему платежу, в том числе по отмененному)</t>
  </si>
  <si>
    <t>(руб)</t>
  </si>
  <si>
    <t>133 20215001100000150</t>
  </si>
  <si>
    <t>133 20216001100000150</t>
  </si>
  <si>
    <t>133 20235118100000150</t>
  </si>
  <si>
    <t>Единый сельскохозяйственный налог  (сумма платежа (перерасчеты, недоимка и задолженность по соответствующему платежу, в том числе по отмененному)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</si>
  <si>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</si>
  <si>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</si>
  <si>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 xml:space="preserve">Прочие межбюджетные трансферты, передаваемые бюджетам  </t>
  </si>
  <si>
    <t>Прочие межбюджетные трансферты, передаваемые бюджетам сельских поселений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</si>
  <si>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перерасчеты, недоимка и задолженность по соответствующему платежу, в том числе по отмененному)</t>
  </si>
  <si>
    <t>000 10606030000000 110</t>
  </si>
  <si>
    <t>Земельный налог с организаций</t>
  </si>
  <si>
    <t>000 10606033100000 110</t>
  </si>
  <si>
    <t>Поступление доходов  в бюджет муниципального образования Петровский сельсовет по кодам видов доходов, подвидов доходов на 2023 год и на плановый период 2024, 2025 годов</t>
  </si>
  <si>
    <t>Земельный налог с организаций, обладающих земельным участком, расположенным в границах сельских поселений</t>
  </si>
  <si>
    <t>Земельный налог с организаций,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</si>
  <si>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13320249999100000150</t>
  </si>
  <si>
    <t>182 10606033101000 110</t>
  </si>
  <si>
    <t>00020249999000000150</t>
  </si>
  <si>
    <t xml:space="preserve">                                                                              </t>
  </si>
  <si>
    <t xml:space="preserve">Приложение 2 </t>
  </si>
  <si>
    <t xml:space="preserve">Петровского сельсовета </t>
  </si>
  <si>
    <t>182 10501021011000110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</si>
  <si>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 (сумма платежа (перерасчеты, недоимка и задолженность по соответствующему платежу, в том числе по отмененному)</t>
  </si>
  <si>
    <t>000 10501021010000110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</si>
  <si>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</si>
  <si>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000 10501020010000110</t>
  </si>
  <si>
    <t>000 11100000000000000</t>
  </si>
  <si>
    <t>ДОХОДЫ ОТ ИСПОЛЬЗОВАНИЯ ИМУЩЕСТВА, НАХОДЯЩЕГОСЯ В ГОСУДАРТСВЕННОЙ И МУНИЦИПАЛЬНОЙ СОБСТВЕННОСТИ</t>
  </si>
  <si>
    <t>000 11105000000000120</t>
  </si>
  <si>
    <t>000 11105020000000120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</si>
  <si>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</si>
  <si>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133 11105025100000120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</si>
  <si>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</si>
  <si>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182 10302230010000110</t>
  </si>
  <si>
    <t>182 10302231010000110</t>
  </si>
  <si>
    <t>182 10302240010000110</t>
  </si>
  <si>
    <t>182 10302241010000110</t>
  </si>
  <si>
    <t>182 10302250010000110</t>
  </si>
  <si>
    <t>182 10302251010000110</t>
  </si>
  <si>
    <t>182 10302260010000110</t>
  </si>
  <si>
    <t>182 10302261010000110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</si>
  <si>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</si>
  <si>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Код дохода по бюджетной классификации Российской Федерации</t>
  </si>
  <si>
    <t>к решению Совета депутатов</t>
  </si>
  <si>
    <t>Поступление доходов в бюджет администрации муниципального образования Петровский сельсовет Саракташского района Оренбургской области по кодам видов доходов, подвидов доходов на 2025 год и на плановый период 2026, 2027 годов</t>
  </si>
  <si>
    <t>от 23.12.2024 № 206</t>
  </si>
</sst>
</file>

<file path=xl/styles.xml><?xml version="1.0" encoding="utf-8"?>
<styleSheet xmlns="http://schemas.openxmlformats.org/spreadsheetml/2006/main">
  <numFmts count="1">
    <numFmt numFmtId="164" formatCode="&quot;&quot;###,##0.00"/>
  </numFmts>
  <fonts count="5">
    <font>
      <sz val="10"/>
      <name val="Arial"/>
    </font>
    <font>
      <sz val="8"/>
      <color indexed="8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35">
    <xf numFmtId="0" fontId="0" fillId="0" borderId="0" xfId="0"/>
    <xf numFmtId="0" fontId="0" fillId="0" borderId="0" xfId="0" applyFill="1"/>
    <xf numFmtId="0" fontId="1" fillId="0" borderId="1" xfId="0" applyFont="1" applyFill="1" applyBorder="1" applyAlignment="1">
      <alignment horizontal="center" wrapText="1"/>
    </xf>
    <xf numFmtId="0" fontId="1" fillId="0" borderId="3" xfId="0" applyFont="1" applyFill="1" applyBorder="1" applyAlignment="1">
      <alignment horizontal="left" vertical="top" wrapText="1"/>
    </xf>
    <xf numFmtId="49" fontId="1" fillId="0" borderId="1" xfId="0" applyNumberFormat="1" applyFont="1" applyFill="1" applyBorder="1" applyAlignment="1">
      <alignment horizontal="center" wrapText="1"/>
    </xf>
    <xf numFmtId="164" fontId="1" fillId="0" borderId="1" xfId="0" applyNumberFormat="1" applyFont="1" applyFill="1" applyBorder="1" applyAlignment="1">
      <alignment horizontal="right" wrapText="1"/>
    </xf>
    <xf numFmtId="0" fontId="2" fillId="2" borderId="3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wrapText="1"/>
    </xf>
    <xf numFmtId="164" fontId="2" fillId="2" borderId="1" xfId="0" applyNumberFormat="1" applyFont="1" applyFill="1" applyBorder="1" applyAlignment="1">
      <alignment horizontal="right" wrapText="1"/>
    </xf>
    <xf numFmtId="0" fontId="0" fillId="0" borderId="0" xfId="0"/>
    <xf numFmtId="0" fontId="3" fillId="0" borderId="0" xfId="0" applyFont="1" applyFill="1"/>
    <xf numFmtId="0" fontId="0" fillId="0" borderId="0" xfId="0"/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49" fontId="1" fillId="0" borderId="1" xfId="0" applyNumberFormat="1" applyFont="1" applyBorder="1" applyAlignment="1">
      <alignment horizontal="center" wrapText="1"/>
    </xf>
    <xf numFmtId="0" fontId="1" fillId="0" borderId="3" xfId="0" applyFont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left" vertical="top" wrapText="1"/>
    </xf>
    <xf numFmtId="164" fontId="1" fillId="2" borderId="1" xfId="0" applyNumberFormat="1" applyFont="1" applyFill="1" applyBorder="1" applyAlignment="1">
      <alignment horizontal="right" wrapText="1"/>
    </xf>
    <xf numFmtId="49" fontId="1" fillId="2" borderId="1" xfId="0" applyNumberFormat="1" applyFont="1" applyFill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1" fillId="3" borderId="3" xfId="0" applyFont="1" applyFill="1" applyBorder="1" applyAlignment="1">
      <alignment horizontal="left" vertical="top" wrapText="1"/>
    </xf>
    <xf numFmtId="0" fontId="1" fillId="0" borderId="1" xfId="0" applyFont="1" applyBorder="1" applyAlignment="1">
      <alignment horizontal="center" vertical="center" wrapText="1"/>
    </xf>
    <xf numFmtId="164" fontId="2" fillId="2" borderId="4" xfId="0" applyNumberFormat="1" applyFont="1" applyFill="1" applyBorder="1" applyAlignment="1">
      <alignment horizontal="right" wrapText="1"/>
    </xf>
    <xf numFmtId="0" fontId="2" fillId="2" borderId="5" xfId="0" applyFont="1" applyFill="1" applyBorder="1" applyAlignment="1">
      <alignment horizontal="left" vertical="top" wrapText="1"/>
    </xf>
    <xf numFmtId="0" fontId="2" fillId="2" borderId="4" xfId="0" applyFont="1" applyFill="1" applyBorder="1" applyAlignment="1">
      <alignment horizontal="center" wrapText="1"/>
    </xf>
    <xf numFmtId="0" fontId="2" fillId="2" borderId="6" xfId="0" applyFont="1" applyFill="1" applyBorder="1" applyAlignment="1">
      <alignment horizontal="left" vertical="top" wrapText="1"/>
    </xf>
    <xf numFmtId="0" fontId="4" fillId="0" borderId="0" xfId="0" applyFont="1" applyAlignment="1">
      <alignment horizontal="center" wrapText="1"/>
    </xf>
    <xf numFmtId="0" fontId="1" fillId="0" borderId="1" xfId="0" applyNumberFormat="1" applyFont="1" applyFill="1" applyBorder="1" applyAlignment="1">
      <alignment horizontal="right" wrapText="1"/>
    </xf>
    <xf numFmtId="0" fontId="0" fillId="0" borderId="0" xfId="0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64"/>
  <sheetViews>
    <sheetView tabSelected="1" workbookViewId="0">
      <selection activeCell="F59" sqref="F59"/>
    </sheetView>
  </sheetViews>
  <sheetFormatPr defaultRowHeight="12.75"/>
  <cols>
    <col min="1" max="1" width="0.140625" customWidth="1"/>
    <col min="2" max="2" width="25.85546875" customWidth="1"/>
    <col min="3" max="3" width="64.42578125" style="9" customWidth="1"/>
    <col min="4" max="4" width="17.7109375" customWidth="1"/>
    <col min="5" max="5" width="18.85546875" customWidth="1"/>
    <col min="6" max="6" width="15.7109375" customWidth="1"/>
  </cols>
  <sheetData>
    <row r="1" spans="1:6" s="11" customFormat="1" ht="17.25" customHeight="1">
      <c r="C1" s="12" t="s">
        <v>93</v>
      </c>
      <c r="E1" s="30" t="s">
        <v>94</v>
      </c>
      <c r="F1" s="30"/>
    </row>
    <row r="2" spans="1:6" s="11" customFormat="1" ht="16.5" customHeight="1">
      <c r="C2" s="12"/>
      <c r="E2" s="30" t="s">
        <v>118</v>
      </c>
      <c r="F2" s="30"/>
    </row>
    <row r="3" spans="1:6" s="11" customFormat="1" ht="18.75" customHeight="1">
      <c r="C3" s="12"/>
      <c r="E3" s="30" t="s">
        <v>95</v>
      </c>
      <c r="F3" s="30"/>
    </row>
    <row r="4" spans="1:6" ht="12.75" customHeight="1">
      <c r="A4" s="21" t="s">
        <v>87</v>
      </c>
      <c r="B4" s="11"/>
      <c r="C4" s="12"/>
      <c r="D4" s="11"/>
      <c r="E4" s="30" t="s">
        <v>120</v>
      </c>
      <c r="F4" s="30"/>
    </row>
    <row r="5" spans="1:6">
      <c r="A5" s="21"/>
      <c r="B5" s="21"/>
      <c r="C5" s="21"/>
      <c r="D5" s="21"/>
      <c r="E5" s="21"/>
      <c r="F5" s="21"/>
    </row>
    <row r="6" spans="1:6">
      <c r="B6" s="21"/>
      <c r="C6" s="28"/>
      <c r="D6" s="21"/>
      <c r="E6" s="21"/>
      <c r="F6" s="21"/>
    </row>
    <row r="7" spans="1:6" ht="42" customHeight="1" thickBot="1">
      <c r="B7" s="34" t="s">
        <v>119</v>
      </c>
      <c r="C7" s="34"/>
      <c r="D7" s="34"/>
      <c r="E7" s="34"/>
      <c r="F7" s="34"/>
    </row>
    <row r="8" spans="1:6">
      <c r="A8" s="32" t="s">
        <v>0</v>
      </c>
      <c r="F8" s="13" t="s">
        <v>74</v>
      </c>
    </row>
    <row r="9" spans="1:6" ht="0.75" customHeight="1">
      <c r="A9" s="33"/>
      <c r="B9" s="23" t="s">
        <v>69</v>
      </c>
      <c r="C9" s="31" t="s">
        <v>0</v>
      </c>
      <c r="D9" s="31"/>
      <c r="E9" s="31"/>
      <c r="F9" s="31"/>
    </row>
    <row r="10" spans="1:6" ht="42.75" customHeight="1">
      <c r="A10" s="25" t="s">
        <v>68</v>
      </c>
      <c r="B10" s="23" t="s">
        <v>117</v>
      </c>
      <c r="C10" s="31"/>
      <c r="D10" s="23">
        <v>2025</v>
      </c>
      <c r="E10" s="23">
        <v>2026</v>
      </c>
      <c r="F10" s="23">
        <v>2027</v>
      </c>
    </row>
    <row r="11" spans="1:6" ht="24" customHeight="1">
      <c r="A11" s="6" t="s">
        <v>2</v>
      </c>
      <c r="B11" s="26" t="s">
        <v>1</v>
      </c>
      <c r="C11" s="27" t="s">
        <v>68</v>
      </c>
      <c r="D11" s="24">
        <f>D12+D50</f>
        <v>9163541.1999999993</v>
      </c>
      <c r="E11" s="24">
        <f>E12+E50</f>
        <v>8656990.2599999998</v>
      </c>
      <c r="F11" s="24">
        <f>F12+F50</f>
        <v>9140171.1099999994</v>
      </c>
    </row>
    <row r="12" spans="1:6" ht="14.25" customHeight="1">
      <c r="A12" s="6" t="s">
        <v>4</v>
      </c>
      <c r="B12" s="7" t="s">
        <v>3</v>
      </c>
      <c r="C12" s="6" t="s">
        <v>2</v>
      </c>
      <c r="D12" s="8">
        <f>D13+D17+D27+D35+D46</f>
        <v>3029000</v>
      </c>
      <c r="E12" s="8">
        <f>E13+E17+E27+E35+E46</f>
        <v>3128000</v>
      </c>
      <c r="F12" s="8">
        <f>F13+F17+F27+F35+F46</f>
        <v>3536000</v>
      </c>
    </row>
    <row r="13" spans="1:6" ht="12.75" customHeight="1">
      <c r="A13" s="6" t="s">
        <v>6</v>
      </c>
      <c r="B13" s="7" t="s">
        <v>5</v>
      </c>
      <c r="C13" s="6" t="s">
        <v>4</v>
      </c>
      <c r="D13" s="8">
        <f t="shared" ref="D13:F15" si="0">D14</f>
        <v>648000</v>
      </c>
      <c r="E13" s="8">
        <f t="shared" si="0"/>
        <v>693000</v>
      </c>
      <c r="F13" s="8">
        <f t="shared" si="0"/>
        <v>738000</v>
      </c>
    </row>
    <row r="14" spans="1:6" ht="50.25" customHeight="1">
      <c r="A14" s="6" t="s">
        <v>8</v>
      </c>
      <c r="B14" s="7" t="s">
        <v>7</v>
      </c>
      <c r="C14" s="6" t="s">
        <v>6</v>
      </c>
      <c r="D14" s="8">
        <f t="shared" si="0"/>
        <v>648000</v>
      </c>
      <c r="E14" s="8">
        <f t="shared" si="0"/>
        <v>693000</v>
      </c>
      <c r="F14" s="8">
        <f t="shared" si="0"/>
        <v>738000</v>
      </c>
    </row>
    <row r="15" spans="1:6" ht="62.25" customHeight="1">
      <c r="A15" s="3" t="s">
        <v>8</v>
      </c>
      <c r="B15" s="7" t="s">
        <v>9</v>
      </c>
      <c r="C15" s="6" t="s">
        <v>8</v>
      </c>
      <c r="D15" s="8">
        <f t="shared" si="0"/>
        <v>648000</v>
      </c>
      <c r="E15" s="8">
        <f t="shared" si="0"/>
        <v>693000</v>
      </c>
      <c r="F15" s="8">
        <f t="shared" si="0"/>
        <v>738000</v>
      </c>
    </row>
    <row r="16" spans="1:6" s="1" customFormat="1" ht="66" customHeight="1">
      <c r="A16" s="3" t="s">
        <v>10</v>
      </c>
      <c r="B16" s="4" t="s">
        <v>53</v>
      </c>
      <c r="C16" s="3" t="s">
        <v>73</v>
      </c>
      <c r="D16" s="5">
        <v>648000</v>
      </c>
      <c r="E16" s="5">
        <v>693000</v>
      </c>
      <c r="F16" s="5">
        <v>738000</v>
      </c>
    </row>
    <row r="17" spans="1:6" s="1" customFormat="1" ht="25.5" customHeight="1">
      <c r="A17" s="3" t="s">
        <v>13</v>
      </c>
      <c r="B17" s="2" t="s">
        <v>12</v>
      </c>
      <c r="C17" s="3" t="s">
        <v>11</v>
      </c>
      <c r="D17" s="5">
        <f>D18</f>
        <v>1017000</v>
      </c>
      <c r="E17" s="5">
        <f>E18</f>
        <v>1063000</v>
      </c>
      <c r="F17" s="5">
        <f>F18</f>
        <v>1408000</v>
      </c>
    </row>
    <row r="18" spans="1:6" s="1" customFormat="1" ht="38.25" customHeight="1">
      <c r="A18" s="3" t="s">
        <v>15</v>
      </c>
      <c r="B18" s="2" t="s">
        <v>14</v>
      </c>
      <c r="C18" s="3" t="s">
        <v>13</v>
      </c>
      <c r="D18" s="5">
        <f>D19+D21+D23+D25</f>
        <v>1017000</v>
      </c>
      <c r="E18" s="5">
        <f>E19+E21+E23+E25</f>
        <v>1063000</v>
      </c>
      <c r="F18" s="5">
        <f>F19+F21+F23+F25</f>
        <v>1408000</v>
      </c>
    </row>
    <row r="19" spans="1:6" s="1" customFormat="1" ht="59.25" customHeight="1">
      <c r="A19" s="3" t="s">
        <v>61</v>
      </c>
      <c r="B19" s="4" t="s">
        <v>108</v>
      </c>
      <c r="C19" s="3" t="s">
        <v>15</v>
      </c>
      <c r="D19" s="5">
        <f>D20</f>
        <v>532000</v>
      </c>
      <c r="E19" s="5">
        <f>E20</f>
        <v>556000</v>
      </c>
      <c r="F19" s="5">
        <f>F20</f>
        <v>736000</v>
      </c>
    </row>
    <row r="20" spans="1:6" s="1" customFormat="1" ht="70.5" customHeight="1">
      <c r="A20" s="3" t="s">
        <v>16</v>
      </c>
      <c r="B20" s="4" t="s">
        <v>109</v>
      </c>
      <c r="C20" s="3" t="s">
        <v>61</v>
      </c>
      <c r="D20" s="5">
        <v>532000</v>
      </c>
      <c r="E20" s="5">
        <v>556000</v>
      </c>
      <c r="F20" s="5">
        <v>736000</v>
      </c>
    </row>
    <row r="21" spans="1:6" s="1" customFormat="1" ht="56.25" customHeight="1">
      <c r="A21" s="3" t="s">
        <v>62</v>
      </c>
      <c r="B21" s="4" t="s">
        <v>110</v>
      </c>
      <c r="C21" s="3" t="s">
        <v>16</v>
      </c>
      <c r="D21" s="5">
        <f>D22</f>
        <v>2000</v>
      </c>
      <c r="E21" s="5">
        <f>E22</f>
        <v>3000</v>
      </c>
      <c r="F21" s="5">
        <f>F22</f>
        <v>3000</v>
      </c>
    </row>
    <row r="22" spans="1:6" s="1" customFormat="1" ht="73.5" customHeight="1">
      <c r="A22" s="3" t="s">
        <v>17</v>
      </c>
      <c r="B22" s="4" t="s">
        <v>111</v>
      </c>
      <c r="C22" s="3" t="s">
        <v>62</v>
      </c>
      <c r="D22" s="5">
        <v>2000</v>
      </c>
      <c r="E22" s="5">
        <v>3000</v>
      </c>
      <c r="F22" s="5">
        <v>3000</v>
      </c>
    </row>
    <row r="23" spans="1:6" s="1" customFormat="1" ht="54" customHeight="1">
      <c r="A23" s="3" t="s">
        <v>63</v>
      </c>
      <c r="B23" s="4" t="s">
        <v>112</v>
      </c>
      <c r="C23" s="3" t="s">
        <v>17</v>
      </c>
      <c r="D23" s="5">
        <f>D24</f>
        <v>537000</v>
      </c>
      <c r="E23" s="5">
        <f>E24</f>
        <v>559000</v>
      </c>
      <c r="F23" s="5">
        <f>F24</f>
        <v>739000</v>
      </c>
    </row>
    <row r="24" spans="1:6" s="1" customFormat="1" ht="73.5" customHeight="1">
      <c r="A24" s="3" t="s">
        <v>18</v>
      </c>
      <c r="B24" s="4" t="s">
        <v>113</v>
      </c>
      <c r="C24" s="3" t="s">
        <v>63</v>
      </c>
      <c r="D24" s="5">
        <v>537000</v>
      </c>
      <c r="E24" s="5">
        <v>559000</v>
      </c>
      <c r="F24" s="5">
        <v>739000</v>
      </c>
    </row>
    <row r="25" spans="1:6" s="1" customFormat="1" ht="57" customHeight="1">
      <c r="A25" s="3" t="s">
        <v>64</v>
      </c>
      <c r="B25" s="4" t="s">
        <v>114</v>
      </c>
      <c r="C25" s="3" t="s">
        <v>18</v>
      </c>
      <c r="D25" s="5">
        <f>D26</f>
        <v>-54000</v>
      </c>
      <c r="E25" s="5">
        <v>-55000</v>
      </c>
      <c r="F25" s="5">
        <v>-70000</v>
      </c>
    </row>
    <row r="26" spans="1:6" s="1" customFormat="1" ht="70.5" customHeight="1">
      <c r="A26" s="3" t="s">
        <v>19</v>
      </c>
      <c r="B26" s="4" t="s">
        <v>115</v>
      </c>
      <c r="C26" s="3" t="s">
        <v>64</v>
      </c>
      <c r="D26" s="5">
        <v>-54000</v>
      </c>
      <c r="E26" s="5">
        <v>-54000</v>
      </c>
      <c r="F26" s="5">
        <v>-70000</v>
      </c>
    </row>
    <row r="27" spans="1:6" s="1" customFormat="1" ht="15.75" customHeight="1">
      <c r="A27" s="3" t="s">
        <v>21</v>
      </c>
      <c r="B27" s="2" t="s">
        <v>20</v>
      </c>
      <c r="C27" s="3" t="s">
        <v>19</v>
      </c>
      <c r="D27" s="5">
        <f>D28+D32</f>
        <v>235000</v>
      </c>
      <c r="E27" s="5">
        <f>E28+E32</f>
        <v>237000</v>
      </c>
      <c r="F27" s="5">
        <f>F28+F32</f>
        <v>237000</v>
      </c>
    </row>
    <row r="28" spans="1:6" s="1" customFormat="1" ht="22.5" customHeight="1">
      <c r="A28" s="3" t="s">
        <v>23</v>
      </c>
      <c r="B28" s="2" t="s">
        <v>22</v>
      </c>
      <c r="C28" s="3" t="s">
        <v>21</v>
      </c>
      <c r="D28" s="5">
        <f t="shared" ref="D28:F30" si="1">D29</f>
        <v>120000</v>
      </c>
      <c r="E28" s="5">
        <f t="shared" si="1"/>
        <v>122000</v>
      </c>
      <c r="F28" s="5">
        <f t="shared" si="1"/>
        <v>122000</v>
      </c>
    </row>
    <row r="29" spans="1:6" s="1" customFormat="1" ht="30.75" customHeight="1">
      <c r="A29" s="3"/>
      <c r="B29" s="4" t="s">
        <v>100</v>
      </c>
      <c r="C29" s="22" t="s">
        <v>99</v>
      </c>
      <c r="D29" s="5">
        <f t="shared" si="1"/>
        <v>120000</v>
      </c>
      <c r="E29" s="5">
        <f t="shared" si="1"/>
        <v>122000</v>
      </c>
      <c r="F29" s="5">
        <f t="shared" si="1"/>
        <v>122000</v>
      </c>
    </row>
    <row r="30" spans="1:6" s="1" customFormat="1" ht="29.25" customHeight="1">
      <c r="A30" s="3"/>
      <c r="B30" s="4" t="s">
        <v>98</v>
      </c>
      <c r="C30" s="15" t="s">
        <v>99</v>
      </c>
      <c r="D30" s="5">
        <f t="shared" si="1"/>
        <v>120000</v>
      </c>
      <c r="E30" s="5">
        <f t="shared" si="1"/>
        <v>122000</v>
      </c>
      <c r="F30" s="5">
        <f t="shared" si="1"/>
        <v>122000</v>
      </c>
    </row>
    <row r="31" spans="1:6" s="1" customFormat="1" ht="63" customHeight="1">
      <c r="A31" s="3"/>
      <c r="B31" s="4" t="s">
        <v>96</v>
      </c>
      <c r="C31" s="15" t="s">
        <v>97</v>
      </c>
      <c r="D31" s="5">
        <v>120000</v>
      </c>
      <c r="E31" s="5">
        <v>122000</v>
      </c>
      <c r="F31" s="5">
        <v>122000</v>
      </c>
    </row>
    <row r="32" spans="1:6" s="1" customFormat="1" ht="13.5" customHeight="1">
      <c r="A32" s="3" t="s">
        <v>24</v>
      </c>
      <c r="B32" s="2" t="s">
        <v>25</v>
      </c>
      <c r="C32" s="3" t="s">
        <v>24</v>
      </c>
      <c r="D32" s="5">
        <f t="shared" ref="D32:F33" si="2">D33</f>
        <v>115000</v>
      </c>
      <c r="E32" s="5">
        <f t="shared" si="2"/>
        <v>115000</v>
      </c>
      <c r="F32" s="5">
        <f t="shared" si="2"/>
        <v>115000</v>
      </c>
    </row>
    <row r="33" spans="1:6" s="1" customFormat="1" ht="26.25" customHeight="1">
      <c r="A33" s="3" t="s">
        <v>52</v>
      </c>
      <c r="B33" s="2" t="s">
        <v>26</v>
      </c>
      <c r="C33" s="3" t="s">
        <v>24</v>
      </c>
      <c r="D33" s="5">
        <f t="shared" si="2"/>
        <v>115000</v>
      </c>
      <c r="E33" s="5">
        <f t="shared" si="2"/>
        <v>115000</v>
      </c>
      <c r="F33" s="5">
        <f t="shared" si="2"/>
        <v>115000</v>
      </c>
    </row>
    <row r="34" spans="1:6" s="1" customFormat="1" ht="28.5" customHeight="1">
      <c r="A34" s="3" t="s">
        <v>27</v>
      </c>
      <c r="B34" s="4" t="s">
        <v>54</v>
      </c>
      <c r="C34" s="3" t="s">
        <v>78</v>
      </c>
      <c r="D34" s="5">
        <v>115000</v>
      </c>
      <c r="E34" s="5">
        <v>115000</v>
      </c>
      <c r="F34" s="5">
        <v>115000</v>
      </c>
    </row>
    <row r="35" spans="1:6" s="1" customFormat="1" ht="12" customHeight="1">
      <c r="A35" s="3" t="s">
        <v>29</v>
      </c>
      <c r="B35" s="2" t="s">
        <v>28</v>
      </c>
      <c r="C35" s="3" t="s">
        <v>27</v>
      </c>
      <c r="D35" s="5">
        <f>D36+D39</f>
        <v>729000</v>
      </c>
      <c r="E35" s="5">
        <f>E36+E39</f>
        <v>735000</v>
      </c>
      <c r="F35" s="5">
        <f>F36+F39</f>
        <v>753000</v>
      </c>
    </row>
    <row r="36" spans="1:6" s="1" customFormat="1" ht="20.25" customHeight="1">
      <c r="A36" s="3" t="s">
        <v>31</v>
      </c>
      <c r="B36" s="2" t="s">
        <v>30</v>
      </c>
      <c r="C36" s="3" t="s">
        <v>29</v>
      </c>
      <c r="D36" s="5">
        <f t="shared" ref="D36:F37" si="3">D37</f>
        <v>16000</v>
      </c>
      <c r="E36" s="5">
        <f t="shared" si="3"/>
        <v>16000</v>
      </c>
      <c r="F36" s="5">
        <f t="shared" si="3"/>
        <v>18000</v>
      </c>
    </row>
    <row r="37" spans="1:6" s="1" customFormat="1" ht="35.25" customHeight="1">
      <c r="A37" s="3" t="s">
        <v>50</v>
      </c>
      <c r="B37" s="2" t="s">
        <v>32</v>
      </c>
      <c r="C37" s="3" t="s">
        <v>31</v>
      </c>
      <c r="D37" s="5">
        <f t="shared" si="3"/>
        <v>16000</v>
      </c>
      <c r="E37" s="5">
        <f t="shared" si="3"/>
        <v>16000</v>
      </c>
      <c r="F37" s="5">
        <f t="shared" si="3"/>
        <v>18000</v>
      </c>
    </row>
    <row r="38" spans="1:6" s="1" customFormat="1" ht="49.5" customHeight="1">
      <c r="A38" s="3" t="s">
        <v>33</v>
      </c>
      <c r="B38" s="4" t="s">
        <v>55</v>
      </c>
      <c r="C38" s="3" t="s">
        <v>83</v>
      </c>
      <c r="D38" s="5">
        <v>16000</v>
      </c>
      <c r="E38" s="5">
        <v>16000</v>
      </c>
      <c r="F38" s="5">
        <v>18000</v>
      </c>
    </row>
    <row r="39" spans="1:6" s="1" customFormat="1" ht="12.75" customHeight="1">
      <c r="A39" s="3"/>
      <c r="B39" s="2" t="s">
        <v>34</v>
      </c>
      <c r="C39" s="3" t="s">
        <v>33</v>
      </c>
      <c r="D39" s="5">
        <f>D40+D43</f>
        <v>713000</v>
      </c>
      <c r="E39" s="5">
        <f>E40+E43</f>
        <v>719000</v>
      </c>
      <c r="F39" s="5">
        <f>F40+F43</f>
        <v>735000</v>
      </c>
    </row>
    <row r="40" spans="1:6" s="1" customFormat="1" ht="25.5" customHeight="1">
      <c r="A40" s="3"/>
      <c r="B40" s="2" t="s">
        <v>84</v>
      </c>
      <c r="C40" s="3" t="s">
        <v>85</v>
      </c>
      <c r="D40" s="5">
        <f t="shared" ref="D40:F41" si="4">D41</f>
        <v>73000</v>
      </c>
      <c r="E40" s="5">
        <f t="shared" si="4"/>
        <v>73000</v>
      </c>
      <c r="F40" s="5">
        <f t="shared" si="4"/>
        <v>83000</v>
      </c>
    </row>
    <row r="41" spans="1:6" s="1" customFormat="1" ht="51.75" customHeight="1">
      <c r="A41" s="3"/>
      <c r="B41" s="2" t="s">
        <v>86</v>
      </c>
      <c r="C41" s="3" t="s">
        <v>88</v>
      </c>
      <c r="D41" s="5">
        <f t="shared" si="4"/>
        <v>73000</v>
      </c>
      <c r="E41" s="5">
        <f t="shared" si="4"/>
        <v>73000</v>
      </c>
      <c r="F41" s="5">
        <f t="shared" si="4"/>
        <v>83000</v>
      </c>
    </row>
    <row r="42" spans="1:6" s="1" customFormat="1" ht="44.25" customHeight="1">
      <c r="A42" s="3" t="s">
        <v>35</v>
      </c>
      <c r="B42" s="4" t="s">
        <v>91</v>
      </c>
      <c r="C42" s="3" t="s">
        <v>89</v>
      </c>
      <c r="D42" s="5">
        <v>73000</v>
      </c>
      <c r="E42" s="5">
        <v>73000</v>
      </c>
      <c r="F42" s="5">
        <v>83000</v>
      </c>
    </row>
    <row r="43" spans="1:6" s="1" customFormat="1" ht="19.5" customHeight="1">
      <c r="A43" s="3" t="s">
        <v>37</v>
      </c>
      <c r="B43" s="2" t="s">
        <v>36</v>
      </c>
      <c r="C43" s="3" t="s">
        <v>35</v>
      </c>
      <c r="D43" s="5">
        <f t="shared" ref="D43:F44" si="5">D44</f>
        <v>640000</v>
      </c>
      <c r="E43" s="5">
        <f t="shared" si="5"/>
        <v>646000</v>
      </c>
      <c r="F43" s="5">
        <f t="shared" si="5"/>
        <v>652000</v>
      </c>
    </row>
    <row r="44" spans="1:6" s="1" customFormat="1" ht="35.25" customHeight="1">
      <c r="A44" s="3" t="s">
        <v>51</v>
      </c>
      <c r="B44" s="2" t="s">
        <v>38</v>
      </c>
      <c r="C44" s="3" t="s">
        <v>37</v>
      </c>
      <c r="D44" s="5">
        <f t="shared" si="5"/>
        <v>640000</v>
      </c>
      <c r="E44" s="5">
        <f t="shared" si="5"/>
        <v>646000</v>
      </c>
      <c r="F44" s="5">
        <f t="shared" si="5"/>
        <v>652000</v>
      </c>
    </row>
    <row r="45" spans="1:6" s="1" customFormat="1" ht="48" customHeight="1">
      <c r="A45" s="3"/>
      <c r="B45" s="4" t="s">
        <v>56</v>
      </c>
      <c r="C45" s="3" t="s">
        <v>51</v>
      </c>
      <c r="D45" s="5">
        <v>640000</v>
      </c>
      <c r="E45" s="5">
        <v>646000</v>
      </c>
      <c r="F45" s="5">
        <v>652000</v>
      </c>
    </row>
    <row r="46" spans="1:6" s="1" customFormat="1" ht="22.5" customHeight="1">
      <c r="A46" s="3"/>
      <c r="B46" s="17" t="s">
        <v>101</v>
      </c>
      <c r="C46" s="18" t="s">
        <v>102</v>
      </c>
      <c r="D46" s="19">
        <f t="shared" ref="D46:F48" si="6">D47</f>
        <v>400000</v>
      </c>
      <c r="E46" s="19">
        <f t="shared" si="6"/>
        <v>400000</v>
      </c>
      <c r="F46" s="19">
        <f t="shared" si="6"/>
        <v>400000</v>
      </c>
    </row>
    <row r="47" spans="1:6" s="1" customFormat="1" ht="56.25" customHeight="1">
      <c r="A47" s="3"/>
      <c r="B47" s="20" t="s">
        <v>103</v>
      </c>
      <c r="C47" s="18" t="s">
        <v>116</v>
      </c>
      <c r="D47" s="19">
        <f t="shared" si="6"/>
        <v>400000</v>
      </c>
      <c r="E47" s="19">
        <f t="shared" si="6"/>
        <v>400000</v>
      </c>
      <c r="F47" s="19">
        <f t="shared" si="6"/>
        <v>400000</v>
      </c>
    </row>
    <row r="48" spans="1:6" s="1" customFormat="1" ht="48.75" customHeight="1">
      <c r="A48" s="3"/>
      <c r="B48" s="14" t="s">
        <v>104</v>
      </c>
      <c r="C48" s="15" t="s">
        <v>105</v>
      </c>
      <c r="D48" s="5">
        <f t="shared" si="6"/>
        <v>400000</v>
      </c>
      <c r="E48" s="5">
        <f t="shared" si="6"/>
        <v>400000</v>
      </c>
      <c r="F48" s="5">
        <f t="shared" si="6"/>
        <v>400000</v>
      </c>
    </row>
    <row r="49" spans="1:6" s="1" customFormat="1" ht="53.25" customHeight="1">
      <c r="A49" s="3" t="s">
        <v>39</v>
      </c>
      <c r="B49" s="14" t="s">
        <v>106</v>
      </c>
      <c r="C49" s="15" t="s">
        <v>107</v>
      </c>
      <c r="D49" s="5">
        <v>400000</v>
      </c>
      <c r="E49" s="5">
        <v>400000</v>
      </c>
      <c r="F49" s="5">
        <v>400000</v>
      </c>
    </row>
    <row r="50" spans="1:6" s="1" customFormat="1" ht="24.75" customHeight="1">
      <c r="A50" s="3" t="s">
        <v>41</v>
      </c>
      <c r="B50" s="2" t="s">
        <v>40</v>
      </c>
      <c r="C50" s="3" t="s">
        <v>39</v>
      </c>
      <c r="D50" s="5">
        <f>D51</f>
        <v>6134541.2000000002</v>
      </c>
      <c r="E50" s="5">
        <f>E51</f>
        <v>5528990.2599999998</v>
      </c>
      <c r="F50" s="5">
        <f>F51</f>
        <v>5604171.1100000003</v>
      </c>
    </row>
    <row r="51" spans="1:6" s="1" customFormat="1" ht="33.75" customHeight="1">
      <c r="A51" s="3" t="s">
        <v>43</v>
      </c>
      <c r="B51" s="2" t="s">
        <v>42</v>
      </c>
      <c r="C51" s="3" t="s">
        <v>41</v>
      </c>
      <c r="D51" s="5">
        <f>D52+D57+D60</f>
        <v>6134541.2000000002</v>
      </c>
      <c r="E51" s="29">
        <f>E52+E57+E60</f>
        <v>5528990.2599999998</v>
      </c>
      <c r="F51" s="5">
        <f>F52+F57+F60</f>
        <v>5604171.1100000003</v>
      </c>
    </row>
    <row r="52" spans="1:6" s="1" customFormat="1" ht="24.75" customHeight="1">
      <c r="A52" s="3" t="s">
        <v>44</v>
      </c>
      <c r="B52" s="2" t="s">
        <v>57</v>
      </c>
      <c r="C52" s="3" t="s">
        <v>43</v>
      </c>
      <c r="D52" s="5">
        <f>D53+D55</f>
        <v>5256000</v>
      </c>
      <c r="E52" s="5">
        <f>E53+E55</f>
        <v>5329000</v>
      </c>
      <c r="F52" s="5">
        <f>F53+F55</f>
        <v>5397000</v>
      </c>
    </row>
    <row r="53" spans="1:6" s="1" customFormat="1" ht="25.5" customHeight="1">
      <c r="A53" s="3" t="s">
        <v>45</v>
      </c>
      <c r="B53" s="2" t="s">
        <v>58</v>
      </c>
      <c r="C53" s="3" t="s">
        <v>70</v>
      </c>
      <c r="D53" s="5">
        <f>D54</f>
        <v>5183000</v>
      </c>
      <c r="E53" s="5">
        <f>E54</f>
        <v>5257000</v>
      </c>
      <c r="F53" s="5">
        <f>F54</f>
        <v>5335000</v>
      </c>
    </row>
    <row r="54" spans="1:6" s="1" customFormat="1" ht="25.5" customHeight="1">
      <c r="A54" s="3"/>
      <c r="B54" s="4" t="s">
        <v>75</v>
      </c>
      <c r="C54" s="16" t="s">
        <v>71</v>
      </c>
      <c r="D54" s="5">
        <v>5183000</v>
      </c>
      <c r="E54" s="5">
        <v>5257000</v>
      </c>
      <c r="F54" s="5">
        <v>5335000</v>
      </c>
    </row>
    <row r="55" spans="1:6" s="1" customFormat="1" ht="32.25" customHeight="1">
      <c r="A55" s="3" t="s">
        <v>67</v>
      </c>
      <c r="B55" s="2" t="s">
        <v>66</v>
      </c>
      <c r="C55" s="16" t="s">
        <v>65</v>
      </c>
      <c r="D55" s="5">
        <f>D56</f>
        <v>73000</v>
      </c>
      <c r="E55" s="5">
        <f>E56</f>
        <v>72000</v>
      </c>
      <c r="F55" s="5">
        <f>F56</f>
        <v>62000</v>
      </c>
    </row>
    <row r="56" spans="1:6" s="1" customFormat="1" ht="30" customHeight="1">
      <c r="A56" s="3" t="s">
        <v>46</v>
      </c>
      <c r="B56" s="4" t="s">
        <v>76</v>
      </c>
      <c r="C56" s="16" t="s">
        <v>67</v>
      </c>
      <c r="D56" s="5">
        <v>73000</v>
      </c>
      <c r="E56" s="5">
        <v>72000</v>
      </c>
      <c r="F56" s="5">
        <v>62000</v>
      </c>
    </row>
    <row r="57" spans="1:6" s="1" customFormat="1" ht="24" customHeight="1">
      <c r="A57" s="3" t="s">
        <v>47</v>
      </c>
      <c r="B57" s="2" t="s">
        <v>59</v>
      </c>
      <c r="C57" s="3" t="s">
        <v>46</v>
      </c>
      <c r="D57" s="5">
        <f>D58</f>
        <v>182841.2</v>
      </c>
      <c r="E57" s="5">
        <f>E58</f>
        <v>199990.26</v>
      </c>
      <c r="F57" s="5">
        <f>F58</f>
        <v>207171.11</v>
      </c>
    </row>
    <row r="58" spans="1:6" s="1" customFormat="1" ht="39.75" customHeight="1">
      <c r="A58" s="3" t="s">
        <v>48</v>
      </c>
      <c r="B58" s="2" t="s">
        <v>60</v>
      </c>
      <c r="C58" s="3" t="s">
        <v>79</v>
      </c>
      <c r="D58" s="5">
        <f>D59</f>
        <v>182841.2</v>
      </c>
      <c r="E58" s="5">
        <f>E59</f>
        <v>199990.26</v>
      </c>
      <c r="F58" s="5">
        <f>F59</f>
        <v>207171.11</v>
      </c>
    </row>
    <row r="59" spans="1:6" s="1" customFormat="1" ht="42" customHeight="1">
      <c r="A59" s="3"/>
      <c r="B59" s="4" t="s">
        <v>77</v>
      </c>
      <c r="C59" s="3" t="s">
        <v>80</v>
      </c>
      <c r="D59" s="5">
        <v>182841.2</v>
      </c>
      <c r="E59" s="5">
        <v>199990.26</v>
      </c>
      <c r="F59" s="5">
        <v>207171.11</v>
      </c>
    </row>
    <row r="60" spans="1:6" s="1" customFormat="1" ht="26.25" customHeight="1">
      <c r="A60" s="3"/>
      <c r="B60" s="4" t="s">
        <v>72</v>
      </c>
      <c r="C60" s="3" t="s">
        <v>49</v>
      </c>
      <c r="D60" s="5">
        <f t="shared" ref="D60:F61" si="7">D61</f>
        <v>695700</v>
      </c>
      <c r="E60" s="5">
        <f t="shared" si="7"/>
        <v>0</v>
      </c>
      <c r="F60" s="5">
        <f t="shared" si="7"/>
        <v>0</v>
      </c>
    </row>
    <row r="61" spans="1:6" s="1" customFormat="1" ht="30" customHeight="1">
      <c r="A61" s="3"/>
      <c r="B61" s="4" t="s">
        <v>92</v>
      </c>
      <c r="C61" s="3" t="s">
        <v>81</v>
      </c>
      <c r="D61" s="5">
        <f t="shared" si="7"/>
        <v>695700</v>
      </c>
      <c r="E61" s="5">
        <f t="shared" si="7"/>
        <v>0</v>
      </c>
      <c r="F61" s="5">
        <f t="shared" si="7"/>
        <v>0</v>
      </c>
    </row>
    <row r="62" spans="1:6" s="1" customFormat="1" ht="22.5">
      <c r="B62" s="4" t="s">
        <v>90</v>
      </c>
      <c r="C62" s="3" t="s">
        <v>82</v>
      </c>
      <c r="D62" s="5">
        <v>695700</v>
      </c>
      <c r="E62" s="5">
        <v>0</v>
      </c>
      <c r="F62" s="5">
        <v>0</v>
      </c>
    </row>
    <row r="63" spans="1:6" s="1" customFormat="1">
      <c r="C63" s="10"/>
    </row>
    <row r="64" spans="1:6">
      <c r="B64" s="1"/>
      <c r="C64" s="1"/>
      <c r="D64" s="1"/>
      <c r="E64" s="1"/>
      <c r="F64" s="1"/>
    </row>
  </sheetData>
  <mergeCells count="8">
    <mergeCell ref="E1:F1"/>
    <mergeCell ref="D9:F9"/>
    <mergeCell ref="A8:A9"/>
    <mergeCell ref="C9:C10"/>
    <mergeCell ref="E2:F2"/>
    <mergeCell ref="E4:F4"/>
    <mergeCell ref="E3:F3"/>
    <mergeCell ref="B7:F7"/>
  </mergeCells>
  <pageMargins left="0.23622047244094491" right="0.23622047244094491" top="0.74803149606299213" bottom="0.74803149606299213" header="0.31496062992125984" footer="0.31496062992125984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Прил.2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Анастасия Петровна</dc:creator>
  <cp:lastModifiedBy>Пользователь Windows</cp:lastModifiedBy>
  <cp:lastPrinted>2023-12-19T12:08:06Z</cp:lastPrinted>
  <dcterms:created xsi:type="dcterms:W3CDTF">2017-01-12T04:27:35Z</dcterms:created>
  <dcterms:modified xsi:type="dcterms:W3CDTF">2025-01-29T03:37:19Z</dcterms:modified>
</cp:coreProperties>
</file>